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vision\ES\Documents\20170206 SoD Permission Sets\"/>
    </mc:Choice>
  </mc:AlternateContent>
  <bookViews>
    <workbookView xWindow="120" yWindow="135" windowWidth="15600" windowHeight="11430" tabRatio="538"/>
  </bookViews>
  <sheets>
    <sheet name="Recordings" sheetId="1" r:id="rId1"/>
    <sheet name="User Types Mapping" sheetId="3" r:id="rId2"/>
    <sheet name="Object, Field and Record Level" sheetId="2" r:id="rId3"/>
  </sheets>
  <calcPr calcId="171027"/>
</workbook>
</file>

<file path=xl/calcChain.xml><?xml version="1.0" encoding="utf-8"?>
<calcChain xmlns="http://schemas.openxmlformats.org/spreadsheetml/2006/main">
  <c r="E10" i="2" l="1"/>
  <c r="E11" i="2" s="1"/>
  <c r="E8" i="2"/>
  <c r="E9" i="2" s="1"/>
  <c r="D158" i="3" l="1"/>
  <c r="C158" i="3"/>
  <c r="D69" i="3" l="1"/>
  <c r="C69" i="3"/>
  <c r="B69" i="3"/>
  <c r="A69" i="3"/>
  <c r="F69" i="1"/>
  <c r="D144" i="3" l="1"/>
  <c r="C144" i="3"/>
  <c r="B144" i="3"/>
  <c r="A144" i="3"/>
  <c r="A137" i="3"/>
  <c r="D137" i="3"/>
  <c r="C137" i="3"/>
  <c r="B137" i="3"/>
  <c r="D136" i="3"/>
  <c r="C136" i="3"/>
  <c r="B136" i="3"/>
  <c r="A136" i="3"/>
  <c r="D135" i="3"/>
  <c r="C135" i="3"/>
  <c r="B135" i="3"/>
  <c r="A135" i="3"/>
  <c r="D134" i="3"/>
  <c r="C134" i="3"/>
  <c r="B134" i="3"/>
  <c r="A134" i="3"/>
  <c r="D133" i="3"/>
  <c r="C133" i="3"/>
  <c r="B133" i="3"/>
  <c r="A133" i="3"/>
  <c r="D132" i="3"/>
  <c r="C132" i="3"/>
  <c r="B132" i="3"/>
  <c r="A132" i="3"/>
  <c r="D131" i="3"/>
  <c r="A131" i="3"/>
  <c r="D152" i="3" l="1"/>
  <c r="C152" i="3"/>
  <c r="D151" i="3"/>
  <c r="C151" i="3"/>
  <c r="D150" i="3"/>
  <c r="C150" i="3"/>
  <c r="D149" i="3"/>
  <c r="C149" i="3"/>
  <c r="D148" i="3"/>
  <c r="C148" i="3"/>
  <c r="D147" i="3"/>
  <c r="C147" i="3"/>
  <c r="D146" i="3"/>
  <c r="C146" i="3"/>
  <c r="D2" i="3" l="1"/>
  <c r="C2" i="3"/>
  <c r="D127" i="3" l="1"/>
  <c r="C127" i="3"/>
  <c r="B127" i="3"/>
  <c r="A127" i="3"/>
  <c r="H127" i="1"/>
  <c r="F127" i="1"/>
  <c r="D166" i="3" l="1"/>
  <c r="D165" i="3"/>
  <c r="D164" i="3"/>
  <c r="D163" i="3"/>
  <c r="D162" i="3"/>
  <c r="D161" i="3"/>
  <c r="D157" i="3"/>
  <c r="D156" i="3"/>
  <c r="D155" i="3"/>
  <c r="D154" i="3"/>
  <c r="D153" i="3"/>
  <c r="D145" i="3"/>
  <c r="D143" i="3"/>
  <c r="D105" i="3" l="1"/>
  <c r="C105" i="3"/>
  <c r="B105" i="3"/>
  <c r="A105" i="3"/>
  <c r="D84" i="3" l="1"/>
  <c r="D83" i="3"/>
  <c r="D82" i="3"/>
  <c r="D81" i="3"/>
  <c r="D80" i="3"/>
  <c r="D79" i="3"/>
  <c r="C85" i="3"/>
  <c r="C84" i="3"/>
  <c r="C83" i="3"/>
  <c r="C82" i="3"/>
  <c r="C81" i="3"/>
  <c r="C80" i="3"/>
  <c r="C79" i="3"/>
  <c r="E79" i="1" l="1"/>
  <c r="E80" i="1"/>
  <c r="E81" i="1"/>
  <c r="E82" i="1"/>
  <c r="E83" i="1"/>
  <c r="E84" i="1"/>
  <c r="E99" i="1" l="1"/>
  <c r="E89" i="1"/>
  <c r="E62" i="1"/>
  <c r="E61" i="1"/>
  <c r="E23" i="1"/>
  <c r="E20" i="1"/>
  <c r="E6" i="1"/>
  <c r="E73" i="1"/>
  <c r="C169" i="3" l="1"/>
  <c r="B169" i="3"/>
  <c r="A169" i="3"/>
  <c r="C168" i="3"/>
  <c r="B168" i="3"/>
  <c r="A168" i="3"/>
  <c r="C167" i="3"/>
  <c r="B167" i="3"/>
  <c r="A167" i="3"/>
  <c r="C166" i="3"/>
  <c r="B166" i="3"/>
  <c r="A166" i="3"/>
  <c r="C165" i="3"/>
  <c r="B165" i="3"/>
  <c r="A165" i="3"/>
  <c r="C164" i="3"/>
  <c r="B164" i="3"/>
  <c r="A164" i="3"/>
  <c r="C163" i="3"/>
  <c r="B163" i="3"/>
  <c r="A163" i="3"/>
  <c r="C162" i="3"/>
  <c r="B162" i="3"/>
  <c r="A162" i="3"/>
  <c r="C161" i="3"/>
  <c r="B161" i="3"/>
  <c r="A161" i="3"/>
  <c r="A160" i="3"/>
  <c r="C159" i="3"/>
  <c r="B159" i="3"/>
  <c r="A159" i="3"/>
  <c r="C157" i="3"/>
  <c r="B157" i="3"/>
  <c r="A157" i="3"/>
  <c r="C156" i="3"/>
  <c r="B156" i="3"/>
  <c r="A156" i="3"/>
  <c r="C155" i="3"/>
  <c r="B155" i="3"/>
  <c r="A155" i="3"/>
  <c r="C154" i="3"/>
  <c r="B154" i="3"/>
  <c r="A154" i="3"/>
  <c r="C153" i="3"/>
  <c r="B153" i="3"/>
  <c r="A153" i="3"/>
  <c r="C145" i="3"/>
  <c r="B145" i="3"/>
  <c r="A145" i="3"/>
  <c r="C143" i="3"/>
  <c r="B143" i="3"/>
  <c r="A143" i="3"/>
  <c r="C128" i="3" l="1"/>
  <c r="D142" i="3"/>
  <c r="D141" i="3"/>
  <c r="D140" i="3"/>
  <c r="D139" i="3"/>
  <c r="D138" i="3"/>
  <c r="D130" i="3"/>
  <c r="D129" i="3"/>
  <c r="D128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78" i="3"/>
  <c r="D77" i="3"/>
  <c r="D76" i="3"/>
  <c r="D75" i="3"/>
  <c r="D74" i="3"/>
  <c r="D73" i="3"/>
  <c r="D72" i="3"/>
  <c r="D68" i="3"/>
  <c r="D71" i="3"/>
  <c r="D70" i="3"/>
  <c r="D67" i="3"/>
  <c r="C67" i="3"/>
  <c r="C70" i="3"/>
  <c r="C71" i="3"/>
  <c r="C68" i="3"/>
  <c r="C72" i="3"/>
  <c r="C73" i="3"/>
  <c r="C74" i="3"/>
  <c r="C77" i="3"/>
  <c r="C78" i="3"/>
  <c r="C5" i="3"/>
  <c r="C6" i="3"/>
  <c r="C7" i="3"/>
  <c r="C8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30" i="3"/>
  <c r="C31" i="3"/>
  <c r="C32" i="3"/>
  <c r="C36" i="3"/>
  <c r="C37" i="3"/>
  <c r="C38" i="3"/>
  <c r="C39" i="3"/>
  <c r="C42" i="3"/>
  <c r="C43" i="3"/>
  <c r="C44" i="3"/>
  <c r="C45" i="3"/>
  <c r="C46" i="3"/>
  <c r="C47" i="3"/>
  <c r="C48" i="3"/>
  <c r="C49" i="3"/>
  <c r="C50" i="3"/>
  <c r="C51" i="3"/>
  <c r="C53" i="3"/>
  <c r="C54" i="3"/>
  <c r="C55" i="3"/>
  <c r="C56" i="3"/>
  <c r="C57" i="3"/>
  <c r="C58" i="3"/>
  <c r="C61" i="3"/>
  <c r="C62" i="3"/>
  <c r="C63" i="3"/>
  <c r="C88" i="3"/>
  <c r="C89" i="3"/>
  <c r="C90" i="3"/>
  <c r="C91" i="3"/>
  <c r="C92" i="3"/>
  <c r="C95" i="3"/>
  <c r="C96" i="3"/>
  <c r="C97" i="3"/>
  <c r="C98" i="3"/>
  <c r="C99" i="3"/>
  <c r="C100" i="3"/>
  <c r="C103" i="3"/>
  <c r="C104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9" i="3"/>
  <c r="A138" i="3"/>
  <c r="C101" i="3" l="1"/>
  <c r="C93" i="3"/>
  <c r="C64" i="3"/>
  <c r="C59" i="3"/>
  <c r="C40" i="3"/>
  <c r="C33" i="3"/>
  <c r="C28" i="3"/>
  <c r="C9" i="3"/>
  <c r="C75" i="3"/>
  <c r="H129" i="1" l="1"/>
  <c r="G129" i="1"/>
  <c r="F129" i="1"/>
  <c r="H96" i="1"/>
  <c r="G96" i="1"/>
  <c r="F96" i="1"/>
  <c r="H95" i="1"/>
  <c r="G95" i="1"/>
  <c r="F95" i="1"/>
  <c r="H88" i="1"/>
  <c r="G88" i="1"/>
  <c r="F88" i="1"/>
  <c r="H43" i="1"/>
  <c r="G43" i="1"/>
  <c r="F43" i="1"/>
  <c r="H42" i="1"/>
  <c r="G42" i="1"/>
  <c r="F42" i="1"/>
  <c r="H36" i="1"/>
  <c r="G36" i="1"/>
  <c r="F36" i="1"/>
  <c r="H128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4" i="1"/>
  <c r="H103" i="1"/>
  <c r="H100" i="1"/>
  <c r="H99" i="1"/>
  <c r="H98" i="1"/>
  <c r="H97" i="1"/>
  <c r="H92" i="1"/>
  <c r="H91" i="1"/>
  <c r="H90" i="1"/>
  <c r="H89" i="1"/>
  <c r="H63" i="1"/>
  <c r="H62" i="1"/>
  <c r="H61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39" i="1"/>
  <c r="H38" i="1"/>
  <c r="H37" i="1"/>
  <c r="H78" i="1"/>
  <c r="H77" i="1"/>
  <c r="H74" i="1"/>
  <c r="H73" i="1"/>
  <c r="H72" i="1"/>
  <c r="H68" i="1"/>
  <c r="H71" i="1"/>
  <c r="H70" i="1"/>
  <c r="H67" i="1"/>
  <c r="H32" i="1"/>
  <c r="H31" i="1"/>
  <c r="H30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8" i="1"/>
  <c r="H7" i="1"/>
  <c r="H6" i="1"/>
  <c r="H5" i="1"/>
  <c r="G12" i="1"/>
  <c r="F12" i="1"/>
  <c r="G11" i="1"/>
  <c r="F11" i="1"/>
  <c r="G5" i="1"/>
  <c r="F5" i="1"/>
  <c r="G67" i="1"/>
  <c r="F67" i="1"/>
  <c r="C142" i="3" l="1"/>
  <c r="B142" i="3"/>
  <c r="A142" i="3"/>
  <c r="C141" i="3"/>
  <c r="B141" i="3"/>
  <c r="A141" i="3"/>
  <c r="C140" i="3"/>
  <c r="B140" i="3"/>
  <c r="A140" i="3"/>
  <c r="C139" i="3"/>
  <c r="B139" i="3"/>
  <c r="A139" i="3"/>
  <c r="C130" i="3"/>
  <c r="B130" i="3"/>
  <c r="A130" i="3"/>
  <c r="B129" i="3"/>
  <c r="A129" i="3"/>
  <c r="B128" i="3"/>
  <c r="A128" i="3"/>
  <c r="B126" i="3"/>
  <c r="A126" i="3"/>
  <c r="B125" i="3"/>
  <c r="A125" i="3"/>
  <c r="B124" i="3"/>
  <c r="A124" i="3"/>
  <c r="B123" i="3"/>
  <c r="A123" i="3"/>
  <c r="B122" i="3"/>
  <c r="A122" i="3"/>
  <c r="B121" i="3"/>
  <c r="A121" i="3"/>
  <c r="B120" i="3"/>
  <c r="A120" i="3"/>
  <c r="B119" i="3"/>
  <c r="A119" i="3"/>
  <c r="B118" i="3"/>
  <c r="A118" i="3"/>
  <c r="B117" i="3"/>
  <c r="A117" i="3"/>
  <c r="B116" i="3"/>
  <c r="A116" i="3"/>
  <c r="B115" i="3"/>
  <c r="A115" i="3"/>
  <c r="B114" i="3"/>
  <c r="A114" i="3"/>
  <c r="B113" i="3"/>
  <c r="A113" i="3"/>
  <c r="B112" i="3"/>
  <c r="A112" i="3"/>
  <c r="B111" i="3"/>
  <c r="A111" i="3"/>
  <c r="B110" i="3"/>
  <c r="A110" i="3"/>
  <c r="B109" i="3"/>
  <c r="A109" i="3"/>
  <c r="B108" i="3"/>
  <c r="A108" i="3"/>
  <c r="B107" i="3"/>
  <c r="A107" i="3"/>
  <c r="A106" i="3"/>
  <c r="B104" i="3"/>
  <c r="A104" i="3"/>
  <c r="B103" i="3"/>
  <c r="A103" i="3"/>
  <c r="B102" i="3"/>
  <c r="A102" i="3"/>
  <c r="B101" i="3"/>
  <c r="A101" i="3"/>
  <c r="B100" i="3"/>
  <c r="A100" i="3"/>
  <c r="B99" i="3"/>
  <c r="A99" i="3"/>
  <c r="B98" i="3"/>
  <c r="A98" i="3"/>
  <c r="B97" i="3"/>
  <c r="A97" i="3"/>
  <c r="B94" i="3"/>
  <c r="A94" i="3"/>
  <c r="B93" i="3"/>
  <c r="A93" i="3"/>
  <c r="B92" i="3"/>
  <c r="A92" i="3"/>
  <c r="B91" i="3"/>
  <c r="A91" i="3"/>
  <c r="B90" i="3"/>
  <c r="A90" i="3"/>
  <c r="B89" i="3"/>
  <c r="A89" i="3"/>
  <c r="B87" i="3"/>
  <c r="A87" i="3"/>
  <c r="A86" i="3"/>
  <c r="B64" i="3"/>
  <c r="A64" i="3"/>
  <c r="B63" i="3"/>
  <c r="A63" i="3"/>
  <c r="B62" i="3"/>
  <c r="A62" i="3"/>
  <c r="B61" i="3"/>
  <c r="A61" i="3"/>
  <c r="B60" i="3"/>
  <c r="A60" i="3"/>
  <c r="B59" i="3"/>
  <c r="A59" i="3"/>
  <c r="B58" i="3"/>
  <c r="A58" i="3"/>
  <c r="B57" i="3"/>
  <c r="A57" i="3"/>
  <c r="B56" i="3"/>
  <c r="A56" i="3"/>
  <c r="B55" i="3"/>
  <c r="A55" i="3"/>
  <c r="B54" i="3"/>
  <c r="A54" i="3"/>
  <c r="B53" i="3"/>
  <c r="A53" i="3"/>
  <c r="B52" i="3"/>
  <c r="A52" i="3"/>
  <c r="B51" i="3"/>
  <c r="A51" i="3"/>
  <c r="B50" i="3"/>
  <c r="A50" i="3"/>
  <c r="B49" i="3"/>
  <c r="A49" i="3"/>
  <c r="B48" i="3"/>
  <c r="A48" i="3"/>
  <c r="B47" i="3"/>
  <c r="A47" i="3"/>
  <c r="B46" i="3"/>
  <c r="A46" i="3"/>
  <c r="B45" i="3"/>
  <c r="A45" i="3"/>
  <c r="B44" i="3"/>
  <c r="A44" i="3"/>
  <c r="B41" i="3"/>
  <c r="A41" i="3"/>
  <c r="B40" i="3"/>
  <c r="A40" i="3"/>
  <c r="B39" i="3"/>
  <c r="A39" i="3"/>
  <c r="B38" i="3"/>
  <c r="A38" i="3"/>
  <c r="B37" i="3"/>
  <c r="A37" i="3"/>
  <c r="B35" i="3"/>
  <c r="A35" i="3"/>
  <c r="A34" i="3"/>
  <c r="B33" i="3"/>
  <c r="A33" i="3"/>
  <c r="B32" i="3"/>
  <c r="A32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B24" i="3"/>
  <c r="A24" i="3"/>
  <c r="B23" i="3"/>
  <c r="A23" i="3"/>
  <c r="B22" i="3"/>
  <c r="A22" i="3"/>
  <c r="B21" i="3"/>
  <c r="A21" i="3"/>
  <c r="B20" i="3"/>
  <c r="A20" i="3"/>
  <c r="B19" i="3"/>
  <c r="A19" i="3"/>
  <c r="B18" i="3"/>
  <c r="A18" i="3"/>
  <c r="B17" i="3"/>
  <c r="A17" i="3"/>
  <c r="B16" i="3"/>
  <c r="A16" i="3"/>
  <c r="B15" i="3"/>
  <c r="A15" i="3"/>
  <c r="B14" i="3"/>
  <c r="A14" i="3"/>
  <c r="B13" i="3"/>
  <c r="A13" i="3"/>
  <c r="B10" i="3"/>
  <c r="A10" i="3"/>
  <c r="B9" i="3"/>
  <c r="A9" i="3"/>
  <c r="B8" i="3"/>
  <c r="A8" i="3"/>
  <c r="B7" i="3"/>
  <c r="A7" i="3"/>
  <c r="B6" i="3"/>
  <c r="A6" i="3"/>
  <c r="B4" i="3"/>
  <c r="A4" i="3"/>
  <c r="A3" i="3"/>
  <c r="B78" i="3"/>
  <c r="A78" i="3"/>
  <c r="B77" i="3"/>
  <c r="A77" i="3"/>
  <c r="B76" i="3"/>
  <c r="A76" i="3"/>
  <c r="B75" i="3"/>
  <c r="A75" i="3"/>
  <c r="B74" i="3"/>
  <c r="A74" i="3"/>
  <c r="B73" i="3"/>
  <c r="A73" i="3"/>
  <c r="B72" i="3"/>
  <c r="A72" i="3"/>
  <c r="B68" i="3"/>
  <c r="A68" i="3"/>
  <c r="B71" i="3"/>
  <c r="A71" i="3"/>
  <c r="B184" i="3"/>
  <c r="A184" i="3"/>
  <c r="B183" i="3"/>
  <c r="A183" i="3"/>
  <c r="B182" i="3"/>
  <c r="A182" i="3"/>
  <c r="B181" i="3"/>
  <c r="A181" i="3"/>
  <c r="B180" i="3"/>
  <c r="A180" i="3"/>
  <c r="B179" i="3"/>
  <c r="A179" i="3"/>
  <c r="B178" i="3"/>
  <c r="A178" i="3"/>
  <c r="B177" i="3"/>
  <c r="A177" i="3"/>
  <c r="B176" i="3"/>
  <c r="A176" i="3"/>
  <c r="B175" i="3"/>
  <c r="A175" i="3"/>
  <c r="B174" i="3"/>
  <c r="A174" i="3"/>
  <c r="B173" i="3"/>
  <c r="A173" i="3"/>
  <c r="B172" i="3"/>
  <c r="A172" i="3"/>
  <c r="B171" i="3"/>
  <c r="A171" i="3"/>
  <c r="B170" i="3"/>
  <c r="A170" i="3"/>
  <c r="B70" i="3"/>
  <c r="A70" i="3"/>
  <c r="B66" i="3"/>
  <c r="A66" i="3"/>
  <c r="A65" i="3"/>
  <c r="G74" i="1" l="1"/>
  <c r="F74" i="1"/>
  <c r="F73" i="1"/>
  <c r="F72" i="1"/>
  <c r="G68" i="1"/>
  <c r="F68" i="1"/>
  <c r="F71" i="1"/>
  <c r="F70" i="1"/>
  <c r="F78" i="1"/>
  <c r="F77" i="1"/>
  <c r="G8" i="1"/>
  <c r="F8" i="1"/>
  <c r="F7" i="1"/>
  <c r="F6" i="1"/>
  <c r="G27" i="1"/>
  <c r="F27" i="1"/>
  <c r="G26" i="1"/>
  <c r="F26" i="1"/>
  <c r="G25" i="1"/>
  <c r="F25" i="1"/>
  <c r="G24" i="1"/>
  <c r="F24" i="1"/>
  <c r="F23" i="1"/>
  <c r="F22" i="1"/>
  <c r="F21" i="1"/>
  <c r="F20" i="1"/>
  <c r="F19" i="1"/>
  <c r="G18" i="1"/>
  <c r="F18" i="1"/>
  <c r="G17" i="1"/>
  <c r="F17" i="1"/>
  <c r="G16" i="1"/>
  <c r="F16" i="1"/>
  <c r="F15" i="1"/>
  <c r="F14" i="1"/>
  <c r="F13" i="1"/>
  <c r="F32" i="1"/>
  <c r="F31" i="1"/>
  <c r="F30" i="1"/>
  <c r="G39" i="1"/>
  <c r="F39" i="1"/>
  <c r="F38" i="1"/>
  <c r="F37" i="1"/>
  <c r="G58" i="1"/>
  <c r="F58" i="1"/>
  <c r="G57" i="1"/>
  <c r="F57" i="1"/>
  <c r="G56" i="1"/>
  <c r="F56" i="1"/>
  <c r="G55" i="1"/>
  <c r="F55" i="1"/>
  <c r="F54" i="1"/>
  <c r="F53" i="1"/>
  <c r="F52" i="1"/>
  <c r="F51" i="1"/>
  <c r="F50" i="1"/>
  <c r="G49" i="1"/>
  <c r="F49" i="1"/>
  <c r="G48" i="1"/>
  <c r="F48" i="1"/>
  <c r="G47" i="1"/>
  <c r="F47" i="1"/>
  <c r="G46" i="1"/>
  <c r="F46" i="1"/>
  <c r="F45" i="1"/>
  <c r="F44" i="1"/>
  <c r="F63" i="1"/>
  <c r="F62" i="1"/>
  <c r="F61" i="1"/>
  <c r="F92" i="1"/>
  <c r="G91" i="1"/>
  <c r="F91" i="1"/>
  <c r="F90" i="1"/>
  <c r="F89" i="1"/>
  <c r="F100" i="1"/>
  <c r="F99" i="1"/>
  <c r="F98" i="1"/>
  <c r="F97" i="1"/>
  <c r="F104" i="1"/>
  <c r="G103" i="1"/>
  <c r="F103" i="1"/>
  <c r="G128" i="1"/>
  <c r="F128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E70" i="1" l="1"/>
  <c r="G70" i="1" s="1"/>
  <c r="K105" i="1"/>
  <c r="K102" i="1"/>
  <c r="K101" i="1"/>
  <c r="K94" i="1"/>
  <c r="K93" i="1"/>
  <c r="K87" i="1"/>
  <c r="K86" i="1"/>
  <c r="K64" i="1"/>
  <c r="K60" i="1"/>
  <c r="K59" i="1"/>
  <c r="K41" i="1"/>
  <c r="K40" i="1"/>
  <c r="K35" i="1"/>
  <c r="K34" i="1"/>
  <c r="K33" i="1"/>
  <c r="K29" i="1"/>
  <c r="K28" i="1"/>
  <c r="K10" i="1"/>
  <c r="K9" i="1"/>
  <c r="K4" i="1"/>
  <c r="K3" i="1"/>
  <c r="K85" i="1"/>
  <c r="K76" i="1"/>
  <c r="K75" i="1"/>
  <c r="E53" i="1"/>
  <c r="G53" i="1" s="1"/>
  <c r="E22" i="1"/>
  <c r="G22" i="1" s="1"/>
  <c r="E78" i="1"/>
  <c r="G78" i="1" s="1"/>
  <c r="E77" i="1"/>
  <c r="G77" i="1" s="1"/>
  <c r="G73" i="1"/>
  <c r="E72" i="1"/>
  <c r="G72" i="1" s="1"/>
  <c r="E71" i="1"/>
  <c r="G71" i="1" s="1"/>
  <c r="E104" i="1"/>
  <c r="G104" i="1" s="1"/>
  <c r="E100" i="1"/>
  <c r="G100" i="1" s="1"/>
  <c r="G99" i="1"/>
  <c r="E98" i="1"/>
  <c r="G98" i="1" s="1"/>
  <c r="E97" i="1"/>
  <c r="G97" i="1" s="1"/>
  <c r="E92" i="1"/>
  <c r="G92" i="1" s="1"/>
  <c r="E90" i="1"/>
  <c r="G90" i="1" s="1"/>
  <c r="G89" i="1"/>
  <c r="E63" i="1"/>
  <c r="G63" i="1" s="1"/>
  <c r="G62" i="1"/>
  <c r="G61" i="1"/>
  <c r="E54" i="1"/>
  <c r="G54" i="1" s="1"/>
  <c r="E52" i="1"/>
  <c r="G52" i="1" s="1"/>
  <c r="E51" i="1"/>
  <c r="G51" i="1" s="1"/>
  <c r="E50" i="1"/>
  <c r="G50" i="1" s="1"/>
  <c r="E45" i="1"/>
  <c r="G45" i="1" s="1"/>
  <c r="E44" i="1"/>
  <c r="G44" i="1" s="1"/>
  <c r="E38" i="1"/>
  <c r="G38" i="1" s="1"/>
  <c r="E37" i="1"/>
  <c r="G37" i="1" s="1"/>
  <c r="E7" i="1"/>
  <c r="G7" i="1" s="1"/>
  <c r="G6" i="1"/>
  <c r="E32" i="1"/>
  <c r="G32" i="1" s="1"/>
  <c r="E31" i="1"/>
  <c r="G31" i="1" s="1"/>
  <c r="E30" i="1"/>
  <c r="G30" i="1" s="1"/>
  <c r="G23" i="1"/>
  <c r="E21" i="1"/>
  <c r="G21" i="1" s="1"/>
  <c r="G20" i="1"/>
  <c r="E19" i="1"/>
  <c r="G19" i="1" s="1"/>
  <c r="G15" i="1"/>
  <c r="G14" i="1"/>
  <c r="G13" i="1"/>
  <c r="E96" i="2" l="1"/>
  <c r="E97" i="2" s="1"/>
  <c r="E98" i="2" s="1"/>
  <c r="E99" i="2" s="1"/>
  <c r="E64" i="2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C63" i="2" s="1"/>
  <c r="E33" i="2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C32" i="2" s="1"/>
  <c r="E5" i="2"/>
  <c r="E6" i="2" s="1"/>
  <c r="E100" i="2" l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C95" i="2" s="1"/>
  <c r="E7" i="2"/>
  <c r="E12" i="2" s="1"/>
  <c r="E13" i="2" s="1"/>
  <c r="E14" i="2" s="1"/>
  <c r="E15" i="2" s="1"/>
  <c r="E16" i="2" s="1"/>
  <c r="E17" i="2" s="1"/>
  <c r="E18" i="2" s="1"/>
  <c r="E19" i="2" s="1"/>
  <c r="E20" i="2" s="1"/>
  <c r="E21" i="2" l="1"/>
  <c r="E22" i="2" s="1"/>
  <c r="E23" i="2" s="1"/>
  <c r="E24" i="2" s="1"/>
  <c r="C4" i="2" s="1"/>
</calcChain>
</file>

<file path=xl/sharedStrings.xml><?xml version="1.0" encoding="utf-8"?>
<sst xmlns="http://schemas.openxmlformats.org/spreadsheetml/2006/main" count="931" uniqueCount="596">
  <si>
    <t>Sales &amp; Receivables</t>
  </si>
  <si>
    <t>Create Customer</t>
  </si>
  <si>
    <t>Edit Customer</t>
  </si>
  <si>
    <t>Create and Edit Sales Order</t>
  </si>
  <si>
    <t>Create and Edit Sales Invoice</t>
  </si>
  <si>
    <t>Create and Edit Sales Credit Memo</t>
  </si>
  <si>
    <t>Create and Edit Sales Return Order</t>
  </si>
  <si>
    <t>Post Shipment of Sales Order</t>
  </si>
  <si>
    <t>Post Receipt of Return Order</t>
  </si>
  <si>
    <t>Post Invoice of Sales Order/Invoice</t>
  </si>
  <si>
    <t>Post Credit Memo of Sales Credit Memo/Return Order</t>
  </si>
  <si>
    <t>Purchase and Payables</t>
  </si>
  <si>
    <t>Inventory</t>
  </si>
  <si>
    <t>Create and Edit Sales Quote</t>
  </si>
  <si>
    <t>Delete Sales Document</t>
  </si>
  <si>
    <t>Create Item</t>
  </si>
  <si>
    <t>Edit Item</t>
  </si>
  <si>
    <t>Create Related Information (SKU's, Cross References, Variants, UOM and more)</t>
  </si>
  <si>
    <t>Edit Item Pricing</t>
  </si>
  <si>
    <t>Post Transfer Receipt</t>
  </si>
  <si>
    <t>Post Transfer Shipment</t>
  </si>
  <si>
    <t>Make Order from Quote</t>
  </si>
  <si>
    <t>Release Sales Document</t>
  </si>
  <si>
    <t>Create Vendor</t>
  </si>
  <si>
    <t>Edit Vendor</t>
  </si>
  <si>
    <t>Create and Edit Purchase Quote</t>
  </si>
  <si>
    <t>Create and Edit Purchase Order</t>
  </si>
  <si>
    <t>Create and Edit Purchase Invoice</t>
  </si>
  <si>
    <t>Create and Edit Purchase Return Order</t>
  </si>
  <si>
    <t>Create and Edit Purchase Credit Memo</t>
  </si>
  <si>
    <t>Delete Purchase Document</t>
  </si>
  <si>
    <t>Release Purchase Document</t>
  </si>
  <si>
    <t>Post Receipt of Purchase Order</t>
  </si>
  <si>
    <t>Post Shipment of Return Order</t>
  </si>
  <si>
    <t>Post Invoice of Purchase Order/Invoice</t>
  </si>
  <si>
    <t>Post Credit Memo of Purchase Credit Memo/Return Order</t>
  </si>
  <si>
    <t>Post Receipt of Payments</t>
  </si>
  <si>
    <t>Receive Payments</t>
  </si>
  <si>
    <t>Create Suggested Payments</t>
  </si>
  <si>
    <t>Master Data</t>
  </si>
  <si>
    <t>Documents</t>
  </si>
  <si>
    <t>Detele Transfer Order</t>
  </si>
  <si>
    <t>Create and Edit Transfer Order</t>
  </si>
  <si>
    <t>Object Level Table ID</t>
  </si>
  <si>
    <t>Financial Management</t>
  </si>
  <si>
    <t>Create and Edit G/L Account</t>
  </si>
  <si>
    <t>Create and Edit Bank Account</t>
  </si>
  <si>
    <t>Create, Edit and Delete Budgets</t>
  </si>
  <si>
    <t>Object level Tables</t>
  </si>
  <si>
    <t>Customer</t>
  </si>
  <si>
    <t>Cust. Ledger Entry</t>
  </si>
  <si>
    <t>Sales Header</t>
  </si>
  <si>
    <t>Sales Line</t>
  </si>
  <si>
    <t>Sales Comment Line</t>
  </si>
  <si>
    <t>Sales Shipment Header</t>
  </si>
  <si>
    <t>Sales Shipment Line</t>
  </si>
  <si>
    <t>Sales Invoice Header</t>
  </si>
  <si>
    <t>Sales Invoice Line</t>
  </si>
  <si>
    <t>Sales Cr.Memo Header</t>
  </si>
  <si>
    <t>Sales Cr.Memo Line</t>
  </si>
  <si>
    <t>Customer Bank Account</t>
  </si>
  <si>
    <t>Sales Header Archive</t>
  </si>
  <si>
    <t>Sales Line Archive</t>
  </si>
  <si>
    <t>Return Receipt Header</t>
  </si>
  <si>
    <t>Return Receipt Line</t>
  </si>
  <si>
    <t>Ship-to Address</t>
  </si>
  <si>
    <t>Object Level Tables</t>
  </si>
  <si>
    <t>Vendor</t>
  </si>
  <si>
    <t>Vendor Ledger Entry</t>
  </si>
  <si>
    <t>Purchase Header</t>
  </si>
  <si>
    <t>Purchase Line</t>
  </si>
  <si>
    <t>Purch. Comment Line</t>
  </si>
  <si>
    <t>Item Vendor</t>
  </si>
  <si>
    <t>Purch. Rcpt. Header</t>
  </si>
  <si>
    <t>Purch. Rcpt. Line</t>
  </si>
  <si>
    <t>Purch. Inv. Header</t>
  </si>
  <si>
    <t>Purch. Inv. Line</t>
  </si>
  <si>
    <t>Purch. Cr. Memo Hdr.</t>
  </si>
  <si>
    <t>Purch. Cr. Memo Line</t>
  </si>
  <si>
    <t>Order Address</t>
  </si>
  <si>
    <t>Vendor Bank Account</t>
  </si>
  <si>
    <t>Detailed Vendor Ledg. Entry</t>
  </si>
  <si>
    <t>Purchase Header Archive</t>
  </si>
  <si>
    <t>Purchase Line Archive</t>
  </si>
  <si>
    <t>Purch. Comment Line Archive</t>
  </si>
  <si>
    <t>Return Shipment Header</t>
  </si>
  <si>
    <t>Return Shipment Line</t>
  </si>
  <si>
    <t>Sales Comment Line Archive</t>
  </si>
  <si>
    <t>Item</t>
  </si>
  <si>
    <t>Item Translation</t>
  </si>
  <si>
    <t>Item Ledger Entry</t>
  </si>
  <si>
    <t>Item Journal Line</t>
  </si>
  <si>
    <t>Reservation Entry</t>
  </si>
  <si>
    <t>Item Application Entry</t>
  </si>
  <si>
    <t>Item Discount Group</t>
  </si>
  <si>
    <t>Item Application Entry History</t>
  </si>
  <si>
    <t>Item Variant</t>
  </si>
  <si>
    <t>Item Unit of Measure</t>
  </si>
  <si>
    <t>Item Substitution</t>
  </si>
  <si>
    <t>Item Cross Reference</t>
  </si>
  <si>
    <t>Nonstock Item</t>
  </si>
  <si>
    <t>G/L - Item Ledger Relation</t>
  </si>
  <si>
    <t>Item Entry Relation</t>
  </si>
  <si>
    <t>Sales Price</t>
  </si>
  <si>
    <t>Purchase Price</t>
  </si>
  <si>
    <t>Sales Price Worksheet</t>
  </si>
  <si>
    <t>G/L Account</t>
  </si>
  <si>
    <t>G/L Entry</t>
  </si>
  <si>
    <t>G/L Budget Entry</t>
  </si>
  <si>
    <t>G/L Entry - VAT Entry link</t>
  </si>
  <si>
    <t>VAT Entry</t>
  </si>
  <si>
    <t>Bank Account</t>
  </si>
  <si>
    <t>Bank Account Ledger Entry</t>
  </si>
  <si>
    <t>Check Ledger Entry</t>
  </si>
  <si>
    <t>Bank Acc. Reconciliation</t>
  </si>
  <si>
    <t>Bank Acc. Reconciliation Line</t>
  </si>
  <si>
    <t>Bank Account Statement</t>
  </si>
  <si>
    <t>Bank Account Statement Line</t>
  </si>
  <si>
    <t>Reminder/Fin. Charge Entry</t>
  </si>
  <si>
    <t>Detailed Cust. Ledg. Entry</t>
  </si>
  <si>
    <t>Create and Edit Journal Line</t>
  </si>
  <si>
    <t>Journal/Entries</t>
  </si>
  <si>
    <t>Create and Edit Item Journal Lines</t>
  </si>
  <si>
    <t>Post Item Journal Lines</t>
  </si>
  <si>
    <t>Delete G/L Account</t>
  </si>
  <si>
    <t>Delete Bank Account</t>
  </si>
  <si>
    <t>Apply Vendor Ledger Entries</t>
  </si>
  <si>
    <t>Create and Edit Order Address and More</t>
  </si>
  <si>
    <t>Create and Edit Ship-to Address and More</t>
  </si>
  <si>
    <t>Field and Record Level Security</t>
  </si>
  <si>
    <t>Print Check for Vendor</t>
  </si>
  <si>
    <t>Stockkeeping Unit</t>
  </si>
  <si>
    <t>Show G/L Account, Chart of Accounts</t>
  </si>
  <si>
    <t>16|17</t>
  </si>
  <si>
    <t>Create and Edit Sales Blanket Order</t>
  </si>
  <si>
    <t>41|42|6630</t>
  </si>
  <si>
    <t>Create Ship-to Address etc.</t>
  </si>
  <si>
    <t>Create and Edit Purchase Blanket Order</t>
  </si>
  <si>
    <t>Make Purchase Archive Version</t>
  </si>
  <si>
    <t>Make Sales Archive Version</t>
  </si>
  <si>
    <t>Create and Edit Purch. Invoice</t>
  </si>
  <si>
    <t>Create and Edit Purch. Cr.Memo</t>
  </si>
  <si>
    <t>Create and Edit Purch Bl Order</t>
  </si>
  <si>
    <t>Create and Edit Purch RetOrder</t>
  </si>
  <si>
    <t>Post Sales Invoice</t>
  </si>
  <si>
    <t>Post Sales Credit Memo</t>
  </si>
  <si>
    <t>Create Order Address etc.</t>
  </si>
  <si>
    <t>Post Sales Receipt</t>
  </si>
  <si>
    <t>Post Purchase Receipt</t>
  </si>
  <si>
    <t>Post Purchase Shipment</t>
  </si>
  <si>
    <t>Post Purchase Invoice</t>
  </si>
  <si>
    <t>Post Purchase Credit Memo</t>
  </si>
  <si>
    <t>Create and Edit Item Jnl. Lns.</t>
  </si>
  <si>
    <t>Create Item Related Info.</t>
  </si>
  <si>
    <t>49|9306</t>
  </si>
  <si>
    <t>50|9307</t>
  </si>
  <si>
    <t>509|9310</t>
  </si>
  <si>
    <t>6640|9311</t>
  </si>
  <si>
    <t>50|6640</t>
  </si>
  <si>
    <t>49|50|6640</t>
  </si>
  <si>
    <t>29|233</t>
  </si>
  <si>
    <t>25|255</t>
  </si>
  <si>
    <t>42|9305</t>
  </si>
  <si>
    <t>507|9303</t>
  </si>
  <si>
    <t>6630|9304</t>
  </si>
  <si>
    <t>Make Order from Blanket Order</t>
  </si>
  <si>
    <t>42|43|6630|9301|9304|9305</t>
  </si>
  <si>
    <t>42|43|6630</t>
  </si>
  <si>
    <t>50|51|6640|9307|9308|9311</t>
  </si>
  <si>
    <t>Role Centers</t>
  </si>
  <si>
    <t>Shipping and Receiving - Warehouse Management System</t>
  </si>
  <si>
    <t>SHIPPING AND RECEIVING - WMS</t>
  </si>
  <si>
    <t>9000|9053|9150|9175</t>
  </si>
  <si>
    <t>Accounting Manager</t>
  </si>
  <si>
    <t>ACCOUNTING MANAGER</t>
  </si>
  <si>
    <t>9001|9030|9150|9151|9175</t>
  </si>
  <si>
    <t>Accounts Payable Coordinator</t>
  </si>
  <si>
    <t>AP COORDINATOR</t>
  </si>
  <si>
    <t>9002|9032|9151|9152|9175</t>
  </si>
  <si>
    <t>Accounts Receivable Administrator</t>
  </si>
  <si>
    <t>AR ADMINISTRATOR</t>
  </si>
  <si>
    <t>9003|9034|9150|9152|9175</t>
  </si>
  <si>
    <t>Bookkeeper</t>
  </si>
  <si>
    <t>BOOKKEEPER</t>
  </si>
  <si>
    <t>9004|9036|9150|9151|9175</t>
  </si>
  <si>
    <t>Sales Manager</t>
  </si>
  <si>
    <t>SALES MANAGER</t>
  </si>
  <si>
    <t>9005|9150|9151|9175</t>
  </si>
  <si>
    <t xml:space="preserve">Sales Order Processor </t>
  </si>
  <si>
    <t>ORDER PROCESSOR</t>
  </si>
  <si>
    <t>9006|9060|9150|9152|9175</t>
  </si>
  <si>
    <t>Purchasing Agent</t>
  </si>
  <si>
    <t>PURCHASING AGENT</t>
  </si>
  <si>
    <t>9007|9063|9151|9152|9175</t>
  </si>
  <si>
    <t>Shipping and Receiving - Order-by-Order</t>
  </si>
  <si>
    <t>SHIPPING AND RECEIVING</t>
  </si>
  <si>
    <t>9008|9050|9150|9175</t>
  </si>
  <si>
    <t>Warehouse Worker - Warehouse Management System</t>
  </si>
  <si>
    <t>WAREHOUSE WORKER - WMS</t>
  </si>
  <si>
    <t>9009|9056|9152</t>
  </si>
  <si>
    <t>Production Planner</t>
  </si>
  <si>
    <t>PRODUCTION PLANNER</t>
  </si>
  <si>
    <t>9010|9038|9152|9175</t>
  </si>
  <si>
    <t>Shop Supervisor - Manufacturing Foundation</t>
  </si>
  <si>
    <t>SHOP SUPERVISOR - FOUNDATION</t>
  </si>
  <si>
    <t>9011|9044|9152|9175</t>
  </si>
  <si>
    <t>Shop Supervisor - Manufacturing Comprehensive</t>
  </si>
  <si>
    <t>SHOP SUPERVISOR</t>
  </si>
  <si>
    <t>9012|9041|9152|9175</t>
  </si>
  <si>
    <t>Machine Operator - Manufacturing Comprehensive</t>
  </si>
  <si>
    <t>MACHINE OPERATOR</t>
  </si>
  <si>
    <t>9013|9047|9152</t>
  </si>
  <si>
    <t>Resource Manager</t>
  </si>
  <si>
    <t>RESOURCE MANAGER</t>
  </si>
  <si>
    <t>9014|9067|9150|9175</t>
  </si>
  <si>
    <t>Project Manager</t>
  </si>
  <si>
    <t>PROJECT MANAGER</t>
  </si>
  <si>
    <t>9015|9068|9150|9175</t>
  </si>
  <si>
    <t>Dispatcher - Customer Service</t>
  </si>
  <si>
    <t>DISPATCHER</t>
  </si>
  <si>
    <t>9016|9057|9150|9152|9175</t>
  </si>
  <si>
    <t>Outbound Technician - Customer Service</t>
  </si>
  <si>
    <t>OUTBOUND TECHNICIAN</t>
  </si>
  <si>
    <t>9017|9066|9150</t>
  </si>
  <si>
    <t>IT Manager</t>
  </si>
  <si>
    <t>IT MANAGER</t>
  </si>
  <si>
    <t>9018|9072|9175</t>
  </si>
  <si>
    <t xml:space="preserve">President </t>
  </si>
  <si>
    <t>PRESIDENT</t>
  </si>
  <si>
    <t>9019|9150|9151|9152|9175</t>
  </si>
  <si>
    <t>President - Small Business</t>
  </si>
  <si>
    <t>PRESIDENT - SMALL BUSINESS</t>
  </si>
  <si>
    <t>9020|9073|9150|9151|9152|9175</t>
  </si>
  <si>
    <t>Warehouse User</t>
  </si>
  <si>
    <t>Purchaser</t>
  </si>
  <si>
    <t>Finance</t>
  </si>
  <si>
    <t>X</t>
  </si>
  <si>
    <t>Finance Manager</t>
  </si>
  <si>
    <t>Purchase Manager</t>
  </si>
  <si>
    <t xml:space="preserve"> </t>
  </si>
  <si>
    <t>View Customer</t>
  </si>
  <si>
    <t>View Sales Documents</t>
  </si>
  <si>
    <t>View Posted Sales Documents</t>
  </si>
  <si>
    <t>Role Length</t>
  </si>
  <si>
    <t>Text Length</t>
  </si>
  <si>
    <t>View Vendor</t>
  </si>
  <si>
    <t>View Vendor and related info.</t>
  </si>
  <si>
    <t>View Purchase Documents</t>
  </si>
  <si>
    <t>View Posted Purchase Documents</t>
  </si>
  <si>
    <t>View Items</t>
  </si>
  <si>
    <t>View Transfer Orders</t>
  </si>
  <si>
    <t>5740|5742|5755</t>
  </si>
  <si>
    <t>View Posted Transfer Orders</t>
  </si>
  <si>
    <t>5743|5745|5752|5753|5756|5757</t>
  </si>
  <si>
    <t>Easy Security</t>
  </si>
  <si>
    <t>EASY SECURITY</t>
  </si>
  <si>
    <t>14123548|14123549|9175</t>
  </si>
  <si>
    <t>Forms Length</t>
  </si>
  <si>
    <t>View G/L Account, Bank and Budget</t>
  </si>
  <si>
    <t>View G/L Accounts and Bank</t>
  </si>
  <si>
    <t>IT Worker</t>
  </si>
  <si>
    <t>Forms/Pages</t>
  </si>
  <si>
    <t>Customer Service</t>
  </si>
  <si>
    <t>Object Level Tables ID (Object Properties)</t>
  </si>
  <si>
    <t>Technical</t>
  </si>
  <si>
    <t>Login and Logout</t>
  </si>
  <si>
    <t>Super Read Access to all tables</t>
  </si>
  <si>
    <t>Super Data access to All Tables</t>
  </si>
  <si>
    <t>SUPER</t>
  </si>
  <si>
    <t>Maintain Logins in Easy Security</t>
  </si>
  <si>
    <t>Security Publisher</t>
  </si>
  <si>
    <t>Execute All Objects</t>
  </si>
  <si>
    <t>Execute All System Tools</t>
  </si>
  <si>
    <t>Execute C/FRONT (Jet Reports)</t>
  </si>
  <si>
    <t>Design All Objects</t>
  </si>
  <si>
    <t>Access to Tools, Security</t>
  </si>
  <si>
    <t>Zoom Fields on Records</t>
  </si>
  <si>
    <t>Super Easy Security</t>
  </si>
  <si>
    <t>Maintain Role and Company Grps</t>
  </si>
  <si>
    <t>FLADS Data Security Codes</t>
  </si>
  <si>
    <t>FLADS Field Level Sec. Codes</t>
  </si>
  <si>
    <t>FLADS User Security Setup</t>
  </si>
  <si>
    <t xml:space="preserve">Posting one line, Cash receipt journal, Document Type Payment, Account Type Customer, Bal Account Bank. </t>
  </si>
  <si>
    <t>Modifies Salesperson, Customer Posting Group on Customer</t>
  </si>
  <si>
    <t xml:space="preserve">Adds Dimension, Bank Account, Ship-to address to previously created customer </t>
  </si>
  <si>
    <t>Recording Description</t>
  </si>
  <si>
    <t>Views all forms related to open sales documents</t>
  </si>
  <si>
    <t>Views all forms related to posted sales documents</t>
  </si>
  <si>
    <t>Adds Quote with line items for type G/L Account, Item and Resource with multiple quantities/prices. Includes line deletion.</t>
  </si>
  <si>
    <t>Adds line to Cash receipt journal, Document Type Payment, Account Type Customer, Bal Account Bank. Includes line deletion.</t>
  </si>
  <si>
    <t>Adds order with Dimensions 1 &amp; 2, Tax Liable,  line items for type G/L Account, Item and Resource with multiple quantities/prices. Includes line deletion.</t>
  </si>
  <si>
    <t>Adds Invoice with Dimensions 1 &amp; 2, Tax Liable,  line items for type G/L Account, Item and Resource with multiple quantities/prices. Includes line deletion.</t>
  </si>
  <si>
    <t>Adds C/M with Dimensions 1 &amp; 2, Tax Liable,  line items for type G/L Account, Item and Resource with multiple quantities/prices. Includes line deletion.</t>
  </si>
  <si>
    <t>Adds Bl.Order with Dimensions 1 &amp; 2, Tax Liable,  line items for type G/L Account, Item and Resource with multiple quantities/prices. Includes line deletion.</t>
  </si>
  <si>
    <t>Adds new Return Order and uses Get Posted Document Lines to Reverse and select a previously created invoice. Adds a Charge item for restock. Includes line deletion.</t>
  </si>
  <si>
    <t>Deletes multiple Sales Documents types</t>
  </si>
  <si>
    <t>Archives multiple Sales Documents types</t>
  </si>
  <si>
    <t>Uses Make Order function from the Sales Quote</t>
  </si>
  <si>
    <t>Uses Make Order function from the Sales Blanket Order</t>
  </si>
  <si>
    <t>Releases multiple Sales Document types</t>
  </si>
  <si>
    <t>Posts a partial Shipment of Sales Order</t>
  </si>
  <si>
    <t>Posts a partial receipt of Return Order</t>
  </si>
  <si>
    <t>Posts a partial Invoice of Sales Order</t>
  </si>
  <si>
    <t>Posts a Credit Memo</t>
  </si>
  <si>
    <t>Creates a G/L Account with Posting Groups</t>
  </si>
  <si>
    <t xml:space="preserve">Deletes an account </t>
  </si>
  <si>
    <t>Adds a new Bank Account with Currency code and Posting Group</t>
  </si>
  <si>
    <t>Adds a new budget name with all dimensions . Includes deletion.</t>
  </si>
  <si>
    <t>Deletes a Bank Account</t>
  </si>
  <si>
    <t>Posts lines for blank and Invoice Document Types in the Default Journal.</t>
  </si>
  <si>
    <t>Create, Edit, Delete Budget</t>
  </si>
  <si>
    <t xml:space="preserve">View Customer and Related </t>
  </si>
  <si>
    <t>Create Sales Quote</t>
  </si>
  <si>
    <t>Create Sales Order</t>
  </si>
  <si>
    <t>Create Sales Invoice</t>
  </si>
  <si>
    <t>Create Sales Cr. Memo</t>
  </si>
  <si>
    <t xml:space="preserve">Create Sales Bl. Order </t>
  </si>
  <si>
    <t>Create Sales Return</t>
  </si>
  <si>
    <t>Make Order from Bl.Order</t>
  </si>
  <si>
    <t>Apply Cust. Ledger Entries</t>
  </si>
  <si>
    <t>Adds new customer with Salesperson, Responsibility Center, Tax Area, Tax Bus. Posting Group, Customer Posting Group, Payment Terms and Method, Currency code</t>
  </si>
  <si>
    <t>Adds lines in the Default journal for a blank Document type. Uses Balancing Account type GL. Includes line deletion.</t>
  </si>
  <si>
    <t>Adds new vendor with Purchaser, Responsibility Center, Vendor Posting Group, Payment Terms and Method, Currency code &amp; dimensions</t>
  </si>
  <si>
    <t>Modifies fields on Vendor</t>
  </si>
  <si>
    <t xml:space="preserve">Adds another Dimension, Bank Account, Order address to previously created customer </t>
  </si>
  <si>
    <t>Views all forms related to open purchase documents</t>
  </si>
  <si>
    <t>Views all forms related to posted purchase documents</t>
  </si>
  <si>
    <t>Adds Quote with line items for type G/L Account, Item and multiple quantities/prices. Includes line deletion.</t>
  </si>
  <si>
    <t>Adds PO with line items for type G/L Account, Item and multiple quantities/prices. Includes line deletion.</t>
  </si>
  <si>
    <t>Adds Invoice with line items for type G/L Account, Item and multiple quantities/prices. Includes line deletion.</t>
  </si>
  <si>
    <t>Adds C/M with line items for type G/L Account, Item and multiple quantities/prices. Includes line deletion.</t>
  </si>
  <si>
    <t>Adds Bl. Order with line items for type G/L Account, Item and multiple quantities/prices. Includes line deletion.</t>
  </si>
  <si>
    <t>Uses Make Order function from the Purchase Quote</t>
  </si>
  <si>
    <t>Uses Make Order function from the Purchase Bl. Order</t>
  </si>
  <si>
    <t>Releases multiple Purchase Document types</t>
  </si>
  <si>
    <t>Posts partial receipts of a PO</t>
  </si>
  <si>
    <t>Posts partial rinvoices of a PO</t>
  </si>
  <si>
    <t>Posts partial shipments of a return</t>
  </si>
  <si>
    <t>Deletes multiple Purchase Documents types</t>
  </si>
  <si>
    <t>Make Purchase Archive Versions</t>
  </si>
  <si>
    <t>Executes Suggest Vendor Payments from Payment Journal</t>
  </si>
  <si>
    <t>Prints Vendor Payments from Payment Journal</t>
  </si>
  <si>
    <t>Views all Item related forms</t>
  </si>
  <si>
    <t>Creates a basic FIFO item, no planning, warehousing, etc</t>
  </si>
  <si>
    <t>Modifies fields on the Item</t>
  </si>
  <si>
    <t>Adds SKU, Dimensions, Variants, UOM's' Cross-ref and Substitutions</t>
  </si>
  <si>
    <t>Adds Sales Price lines for items</t>
  </si>
  <si>
    <t>View forms related to Transfer Orders</t>
  </si>
  <si>
    <t>View forms related to posted Transfer Orders</t>
  </si>
  <si>
    <t>Creates Transfer Order, includes line deletion</t>
  </si>
  <si>
    <t>Deletes Transfer Order</t>
  </si>
  <si>
    <t>Post shipment portion of TO using multiple partial shipments</t>
  </si>
  <si>
    <t>Post receipt portion of TO using multiple partial receipts</t>
  </si>
  <si>
    <t>Enter lines for pos. and neg. adjustments, purchase and sale. Includes line deletion.</t>
  </si>
  <si>
    <t>Posts lines for pos. and neg. adjustments, purchase and sale.</t>
  </si>
  <si>
    <t>Views all Accounting Manager Role Center options</t>
  </si>
  <si>
    <t>Views all AP Coordinator Role Center options</t>
  </si>
  <si>
    <t>Views all Order Processor Role Center options</t>
  </si>
  <si>
    <t>Views all AR Administrator Role Center options</t>
  </si>
  <si>
    <t>Views all Bookkeeper Role Center options</t>
  </si>
  <si>
    <t>Views all Dispatcher Role Center options</t>
  </si>
  <si>
    <t>Views all IT Manager Role Center options</t>
  </si>
  <si>
    <t>Views all Machine Operator Role Center options</t>
  </si>
  <si>
    <t>Views all Outbound Technician Role Center options</t>
  </si>
  <si>
    <t>Views all President Role Center options</t>
  </si>
  <si>
    <t>Views all President - Small Business Role Center options</t>
  </si>
  <si>
    <t>Views all Production Planner Role Center options</t>
  </si>
  <si>
    <t>Views all Project Manager Role Center options</t>
  </si>
  <si>
    <t>Views all Purchasing Agent Role Center options</t>
  </si>
  <si>
    <t>Views all Resource Manager Role Center options</t>
  </si>
  <si>
    <t>Views all Sales Manager Role Center options</t>
  </si>
  <si>
    <t>Views all Shipping and Receiving  Role Center options</t>
  </si>
  <si>
    <t>Views all Shipping and Receiving  - WMS Role Center options</t>
  </si>
  <si>
    <t>Views all Shop Supervisor Role Center options</t>
  </si>
  <si>
    <t>Views all Shop Supervisor - Foundation Role Center options</t>
  </si>
  <si>
    <t>Views all Warehouse Worker Role Center options</t>
  </si>
  <si>
    <t>Views all Easy Security Role Center options</t>
  </si>
  <si>
    <t>Views customer and related info.</t>
  </si>
  <si>
    <t>Views Vendor and related info</t>
  </si>
  <si>
    <t>E_FIN_VIEW</t>
  </si>
  <si>
    <t>E_FIN_CREATE</t>
  </si>
  <si>
    <t>E_FIN_DELETE</t>
  </si>
  <si>
    <t>E_FIN_SHOW</t>
  </si>
  <si>
    <t>E_BANK_CREATE</t>
  </si>
  <si>
    <t>E_BANK_DELETE</t>
  </si>
  <si>
    <t>E_BUDG_CREATE</t>
  </si>
  <si>
    <t>E_FIN_JOURNAL</t>
  </si>
  <si>
    <t>E_FIN_JNLPOST</t>
  </si>
  <si>
    <t>E_CUST_VIEW</t>
  </si>
  <si>
    <t>E_CUST_CREATE</t>
  </si>
  <si>
    <t>E_CUST_EDIT</t>
  </si>
  <si>
    <t>E_CUST_CREATEREL</t>
  </si>
  <si>
    <t>E_SD_VIEW</t>
  </si>
  <si>
    <t>E_SDPOSTED_VIEW</t>
  </si>
  <si>
    <t>E_SQ_CREATE</t>
  </si>
  <si>
    <t>E_SO_CREATE</t>
  </si>
  <si>
    <t>E_SI_CREATE</t>
  </si>
  <si>
    <t>E_SCM_CREATE</t>
  </si>
  <si>
    <t>E_SBO_CREATE</t>
  </si>
  <si>
    <t>E_SRO_CREATE</t>
  </si>
  <si>
    <t>E_SD_DELETE</t>
  </si>
  <si>
    <t>E_SD_ARCHIVE</t>
  </si>
  <si>
    <t>E_SQ_MAKESO</t>
  </si>
  <si>
    <t>E_SBO_MAKESO</t>
  </si>
  <si>
    <t>E_SD_RELEASE</t>
  </si>
  <si>
    <t>E_SD_SHIP</t>
  </si>
  <si>
    <t>E_SD_RECEIVE</t>
  </si>
  <si>
    <t>E_SD_POSTINV</t>
  </si>
  <si>
    <t>E_SD_POSTCRM</t>
  </si>
  <si>
    <t>E_FIN_RECPAYMENT</t>
  </si>
  <si>
    <t>E_FIN_RECPMTPOST</t>
  </si>
  <si>
    <t>E_CUST_APPLYENTR</t>
  </si>
  <si>
    <t>E_VEND_VIEW</t>
  </si>
  <si>
    <t>E_VEND_CREATE</t>
  </si>
  <si>
    <t>E_VEND_EDIT</t>
  </si>
  <si>
    <t>E_VEND_CREATEREL</t>
  </si>
  <si>
    <t>E_PD_VIEW</t>
  </si>
  <si>
    <t>E_PDPOSTED_VIEW</t>
  </si>
  <si>
    <t>E_PQ_CREATE</t>
  </si>
  <si>
    <t>E_PO_CREATE</t>
  </si>
  <si>
    <t>E_PI_CREATE</t>
  </si>
  <si>
    <t>E_PCM_CREATE</t>
  </si>
  <si>
    <t>E_PBO_CREATE</t>
  </si>
  <si>
    <t>E_PRO_CREATE</t>
  </si>
  <si>
    <t>E_PD_DELETE</t>
  </si>
  <si>
    <t>E_PD_ARCHIVE</t>
  </si>
  <si>
    <t>E_PQ_MAKEPO</t>
  </si>
  <si>
    <t>E_PBO_MAKEPO</t>
  </si>
  <si>
    <t>E_PD_RELEASE</t>
  </si>
  <si>
    <t>E_PD_RECEIVE</t>
  </si>
  <si>
    <t>E_PD_SHIP</t>
  </si>
  <si>
    <t>E_PD_POSTINV</t>
  </si>
  <si>
    <t>E_PD_POSTCRM</t>
  </si>
  <si>
    <t>E_FIN_SUGGESTPAY</t>
  </si>
  <si>
    <t>E_VEND_APPLYENTR</t>
  </si>
  <si>
    <t>E_FIN_PRINTCHCK</t>
  </si>
  <si>
    <t>E_ITEM_VIEW</t>
  </si>
  <si>
    <t>E_ITEM_CREATE</t>
  </si>
  <si>
    <t>E_ITEM_EDIT</t>
  </si>
  <si>
    <t>E_ITEM_CREATEREL</t>
  </si>
  <si>
    <t>E_ITEM_EDITPRICE</t>
  </si>
  <si>
    <t>E_TO_VIEW</t>
  </si>
  <si>
    <t>E_TOPOSTED_VIEW</t>
  </si>
  <si>
    <t>E_TO_CREATE</t>
  </si>
  <si>
    <t>E_TO_DELETE</t>
  </si>
  <si>
    <t>E_TO_SHIP</t>
  </si>
  <si>
    <t>E_TO_RECEIVE</t>
  </si>
  <si>
    <t>E_ITEM_JOURNAL</t>
  </si>
  <si>
    <t>E_ITEM_JNLPOST</t>
  </si>
  <si>
    <t>E_RC_ACCMANAGER</t>
  </si>
  <si>
    <t>E_RC_APCOORDIN</t>
  </si>
  <si>
    <t>E_RC_ARADMIN</t>
  </si>
  <si>
    <t>E_RC_BOOKKEEPER</t>
  </si>
  <si>
    <t>E_RC_DISPATCHER</t>
  </si>
  <si>
    <t>E_RC_ITMANAGER</t>
  </si>
  <si>
    <t>E_RC_MACHINEOP</t>
  </si>
  <si>
    <t>E_RC_OUTBTECH</t>
  </si>
  <si>
    <t>E_RC_PRESIDENT</t>
  </si>
  <si>
    <t>E_RC_PRESSMALLB</t>
  </si>
  <si>
    <t>E_RC_PRODPLAN</t>
  </si>
  <si>
    <t>E_RC_PROJECTMAN</t>
  </si>
  <si>
    <t>E_RC_PURCHAGENT</t>
  </si>
  <si>
    <t>E_RC_RESMAN</t>
  </si>
  <si>
    <t>E_RC_SALESMAN</t>
  </si>
  <si>
    <t>E_RC_ORDERPROC</t>
  </si>
  <si>
    <t>E_RC_SHIPANDREC</t>
  </si>
  <si>
    <t>E_RC_SHIPRECWMS</t>
  </si>
  <si>
    <t>E_RC_SHOPSUPER</t>
  </si>
  <si>
    <t>E_RC_SHOPFOUND</t>
  </si>
  <si>
    <t>E_RC_WAREHOUSE</t>
  </si>
  <si>
    <t>E_RC_EASYSECURITY</t>
  </si>
  <si>
    <t>E_TECH_LOGIN</t>
  </si>
  <si>
    <t>E_TECH_SUPER (READ)</t>
  </si>
  <si>
    <t>E_TECH_SUPER (DATA)</t>
  </si>
  <si>
    <t>E_TECH_ALLOBJ</t>
  </si>
  <si>
    <t>E_TECH_ALLSYSTEM</t>
  </si>
  <si>
    <t>E_TECH_CFRONT</t>
  </si>
  <si>
    <t>E_TECH_DESIGN</t>
  </si>
  <si>
    <t>E_TECH_SECURITY</t>
  </si>
  <si>
    <t>E_TECH_ZOOM</t>
  </si>
  <si>
    <t>Post Journal Line-All Account Types</t>
  </si>
  <si>
    <t>Post Journal Line-GL Account Type Only</t>
  </si>
  <si>
    <t>Post Journal Line-Cust. Account Type Only</t>
  </si>
  <si>
    <t>Post Journal Line-Vendor Account Type Only</t>
  </si>
  <si>
    <t>Post Journal Line-Bank Account Type Only</t>
  </si>
  <si>
    <t>Post Journal Line-FA G/L only</t>
  </si>
  <si>
    <t>Post Journal Line- IC G/L Only</t>
  </si>
  <si>
    <t>E_FIN_JNLPOST-GL</t>
  </si>
  <si>
    <t>E_FIN_JNLPOST-CUST</t>
  </si>
  <si>
    <t>E_FIN_JNLPOST-VEND</t>
  </si>
  <si>
    <t>E_FIN_JNLPOST-BANK</t>
  </si>
  <si>
    <t>E_FIN_JNLPOST-FA</t>
  </si>
  <si>
    <t>E_FIN_JNLPOST-IC</t>
  </si>
  <si>
    <t>Posts lines in the FA G/L Journal.</t>
  </si>
  <si>
    <t>Posts lines in the IC General Journal.</t>
  </si>
  <si>
    <t>E_ES_GROUPS</t>
  </si>
  <si>
    <t>E_ES_SUPER</t>
  </si>
  <si>
    <t>E_ES_LOGINS</t>
  </si>
  <si>
    <t>E_ES_DATASECURITY</t>
  </si>
  <si>
    <t>E_ES_FIELDSECURITY</t>
  </si>
  <si>
    <t>E_ES_USERSECURITY</t>
  </si>
  <si>
    <t>Maintain Logins</t>
  </si>
  <si>
    <t>All Free Objects (Created by Object Level Security)</t>
  </si>
  <si>
    <t>SUPER Access  (standard NAV Role)</t>
  </si>
  <si>
    <t>Quick Security</t>
  </si>
  <si>
    <t>E_RC_SMALLBUSINESS</t>
  </si>
  <si>
    <t>Small Business</t>
  </si>
  <si>
    <t>SMALL BUSINESS</t>
  </si>
  <si>
    <t>9022|1310|1374|1390|1393|681</t>
  </si>
  <si>
    <t>Views all Small Business Role Center options</t>
  </si>
  <si>
    <t>Permission Sets for Segregation of Duties included with Easy Security</t>
  </si>
  <si>
    <t>User Type Mapping (Permission Groups)</t>
  </si>
  <si>
    <t>Description</t>
  </si>
  <si>
    <t>ID</t>
  </si>
  <si>
    <t>Name</t>
  </si>
  <si>
    <t>21|22|151|155|300|301|302|343|481|5850|6035|7171|7177|9080|9081|9082|9084|9085|9086</t>
  </si>
  <si>
    <t>41|42|43|44|45|160|402|507|6630|8726|9300|9301|9302|9303|9304|9305</t>
  </si>
  <si>
    <t>41|9300</t>
  </si>
  <si>
    <t>43|9301</t>
  </si>
  <si>
    <t>44|9302</t>
  </si>
  <si>
    <t>42|43|9301|9305</t>
  </si>
  <si>
    <t>44|6630|9302|9304</t>
  </si>
  <si>
    <t>26|27|152|156|303|368|369|482|5855|7181|9093|9094|9095|9096</t>
  </si>
  <si>
    <t>51|9308</t>
  </si>
  <si>
    <t>52|9309</t>
  </si>
  <si>
    <t>50|51|9307|9308</t>
  </si>
  <si>
    <t>52|6640|9309|9311</t>
  </si>
  <si>
    <t>30|31|157|158|304|342|346|491|492|5414|9089|9090|9091|9109|9231|9245|99000782|99000833|99000884</t>
  </si>
  <si>
    <t>E_TECH_ALLFORM</t>
  </si>
  <si>
    <t>E_TECH_ALLREPORT</t>
  </si>
  <si>
    <t>E_TECH_ALLDATAPORT</t>
  </si>
  <si>
    <t>E_TECH_ALLCODEUNIT</t>
  </si>
  <si>
    <t>E_TECH_ALLXMLPORT</t>
  </si>
  <si>
    <t>E_TECH_ALLPAGE</t>
  </si>
  <si>
    <t>E_TECH_ALLQUERY</t>
  </si>
  <si>
    <t>Execute All Reports</t>
  </si>
  <si>
    <t>Execute All Dataports</t>
  </si>
  <si>
    <t>Execute All Codeunits</t>
  </si>
  <si>
    <t>Execute All XMLPorts</t>
  </si>
  <si>
    <t>Execute All Pages</t>
  </si>
  <si>
    <t>Execute All Queries</t>
  </si>
  <si>
    <t>Execute All Forms</t>
  </si>
  <si>
    <t>Quick Security Super Data , Read Setup Tables</t>
  </si>
  <si>
    <t>ES_TECH_ALLOBJFREE</t>
  </si>
  <si>
    <t>Quick Security Object Executre</t>
  </si>
  <si>
    <t>ES_QS_LOGIN</t>
  </si>
  <si>
    <t>ES_QS_OBJECTS</t>
  </si>
  <si>
    <t>ES_QS_DATA_READ</t>
  </si>
  <si>
    <t>ES_QS_DATA</t>
  </si>
  <si>
    <t>ES_QS_DATA_SUPER</t>
  </si>
  <si>
    <t>Quick Security Full Access Data</t>
  </si>
  <si>
    <t>Quick Security Read Only Access</t>
  </si>
  <si>
    <t>Quick Security Full Access</t>
  </si>
  <si>
    <t>Quick Security Working Access</t>
  </si>
  <si>
    <t>Quick Security Object Access</t>
  </si>
  <si>
    <t>Quick Security Login and Logout</t>
  </si>
  <si>
    <t>Quick Security Login</t>
  </si>
  <si>
    <t>Full Access to All TableData</t>
  </si>
  <si>
    <t>Read All TableData</t>
  </si>
  <si>
    <t>Free Objects (Segregation of Duties)</t>
  </si>
  <si>
    <t>Minimum login permissions, only allow to open the NAV client</t>
  </si>
  <si>
    <t>Object level access for Quick Security</t>
  </si>
  <si>
    <t>Read Only to all TableData except "No Access" in the Quick Security Type</t>
  </si>
  <si>
    <t>Working Access to all TableData except "No Access" in the Quick Security Type</t>
  </si>
  <si>
    <t>Full Access to all TableData except "No Access" in the Quick Security Type</t>
  </si>
  <si>
    <t>Execute objects that is not limited, default is all reports, dataports and xmlports limited</t>
  </si>
  <si>
    <t>Control Security in NAV</t>
  </si>
  <si>
    <t>SECURITY</t>
  </si>
  <si>
    <t>Standard NAV SUPER role</t>
  </si>
  <si>
    <t>Standard NAV Security role</t>
  </si>
  <si>
    <t>NAV Easy Security require SUPER to Publish Permissions</t>
  </si>
  <si>
    <t>Required to Publish Permission by NAV Easy Security</t>
  </si>
  <si>
    <t>Based on Object Properties</t>
  </si>
  <si>
    <t>Based on Object Properties and Setup</t>
  </si>
  <si>
    <t>Applies Payments and Credit Memos to an Invoices in the Customer Ledger Entries. Posts the application.</t>
  </si>
  <si>
    <t>Applies Payments and Credit Memos to an Invoices in the Vendor Ledger Entries. Posts the application.</t>
  </si>
  <si>
    <t>Gen. Journal Line</t>
  </si>
  <si>
    <t>BOM Journal Line</t>
  </si>
  <si>
    <t>Views the Chart of Account</t>
  </si>
  <si>
    <t>E_FIN_NAVIGATE</t>
  </si>
  <si>
    <t>Open Navigate Page</t>
  </si>
  <si>
    <t>Create My xxx (CRONUS only)</t>
  </si>
  <si>
    <t>E_TECH_LOGIN_CRONUS</t>
  </si>
  <si>
    <t>Work Quick Sec</t>
  </si>
  <si>
    <t>Read Quick Sec</t>
  </si>
  <si>
    <t>Super Quick Sec</t>
  </si>
  <si>
    <t>Acc. Schedule Name</t>
  </si>
  <si>
    <t>Acc. Schedule Line</t>
  </si>
  <si>
    <t>Column Layout Name</t>
  </si>
  <si>
    <t>G/L Budget Name</t>
  </si>
  <si>
    <t>Open Navigate Page and calculate entries</t>
  </si>
  <si>
    <t>Manually created</t>
  </si>
  <si>
    <t>18|20|120|121|370|371|375|377|563|9241</t>
  </si>
  <si>
    <t>130|132|134|142|143|144|396|397|398|6660|6662|6665</t>
  </si>
  <si>
    <t>136|138|140|145|146|147|399|400|401|6648|6650|6651|6652|6653|6655|10045|10046</t>
  </si>
  <si>
    <t>49|50|51|52|53|56|403|501|509|518|6640|6643|9306|9307|9308|9309|9310|9311|9403|10039|10043|36739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</si>
</sst>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vertical="center" indent="5"/>
    </xf>
  </cellXfs>
  <cellStyles count="1">
    <cellStyle name="Normal" xfId="0" builtinId="0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7"/>
  <sheetViews>
    <sheetView tabSelected="1"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A4" sqref="A4"/>
    </sheetView>
  </sheetViews>
  <sheetFormatPr defaultRowHeight="15" x14ac:dyDescent="0.25"/>
  <cols>
    <col min="2" max="2" width="13.28515625" customWidth="1"/>
    <col min="3" max="3" width="53.42578125" customWidth="1"/>
    <col min="4" max="4" width="23.5703125" bestFit="1" customWidth="1"/>
    <col min="5" max="5" width="40" customWidth="1"/>
    <col min="6" max="7" width="5.42578125" hidden="1" customWidth="1"/>
    <col min="8" max="8" width="5.42578125" style="9" hidden="1" customWidth="1"/>
    <col min="9" max="9" width="5.42578125" style="8" hidden="1" customWidth="1"/>
    <col min="10" max="10" width="36.28515625" style="1" customWidth="1"/>
  </cols>
  <sheetData>
    <row r="1" spans="1:11" s="10" customFormat="1" ht="18.75" x14ac:dyDescent="0.3">
      <c r="A1" s="3" t="s">
        <v>510</v>
      </c>
      <c r="J1" s="1"/>
    </row>
    <row r="2" spans="1:11" x14ac:dyDescent="0.25">
      <c r="B2" s="2"/>
      <c r="C2" t="s">
        <v>512</v>
      </c>
      <c r="D2" t="s">
        <v>513</v>
      </c>
      <c r="E2" t="s">
        <v>514</v>
      </c>
      <c r="F2" t="s">
        <v>243</v>
      </c>
      <c r="G2" t="s">
        <v>244</v>
      </c>
      <c r="H2" s="9" t="s">
        <v>257</v>
      </c>
      <c r="J2" s="1" t="s">
        <v>261</v>
      </c>
      <c r="K2" t="s">
        <v>285</v>
      </c>
    </row>
    <row r="3" spans="1:11" x14ac:dyDescent="0.25">
      <c r="A3" s="2" t="s">
        <v>0</v>
      </c>
      <c r="K3" t="str">
        <f t="shared" ref="K3:K4" si="0">IF(F3&gt;17,"LOOK HERE",IF(G3&gt;30,"LOOK HERE",""))</f>
        <v/>
      </c>
    </row>
    <row r="4" spans="1:11" x14ac:dyDescent="0.25">
      <c r="B4" t="s">
        <v>39</v>
      </c>
      <c r="K4" t="str">
        <f t="shared" si="0"/>
        <v/>
      </c>
    </row>
    <row r="5" spans="1:11" s="11" customFormat="1" x14ac:dyDescent="0.25">
      <c r="C5" s="11" t="s">
        <v>240</v>
      </c>
      <c r="D5" s="11" t="s">
        <v>388</v>
      </c>
      <c r="E5" s="11" t="s">
        <v>311</v>
      </c>
      <c r="F5" s="11">
        <f t="shared" ref="F5:G8" si="1">LEN(D5)</f>
        <v>11</v>
      </c>
      <c r="G5" s="11">
        <f t="shared" si="1"/>
        <v>26</v>
      </c>
      <c r="H5" s="11">
        <f>LEN(J5)</f>
        <v>83</v>
      </c>
      <c r="J5" s="11" t="s">
        <v>515</v>
      </c>
      <c r="K5" s="11" t="s">
        <v>377</v>
      </c>
    </row>
    <row r="6" spans="1:11" s="11" customFormat="1" x14ac:dyDescent="0.25">
      <c r="C6" s="11" t="s">
        <v>1</v>
      </c>
      <c r="D6" s="11" t="s">
        <v>389</v>
      </c>
      <c r="E6" s="11" t="str">
        <f>C6</f>
        <v>Create Customer</v>
      </c>
      <c r="F6" s="11">
        <f t="shared" si="1"/>
        <v>13</v>
      </c>
      <c r="G6" s="11">
        <f t="shared" si="1"/>
        <v>15</v>
      </c>
      <c r="H6" s="11">
        <f t="shared" ref="H6:H8" si="2">LEN(J6)</f>
        <v>2</v>
      </c>
      <c r="J6" s="13">
        <v>21</v>
      </c>
      <c r="K6" s="12" t="s">
        <v>320</v>
      </c>
    </row>
    <row r="7" spans="1:11" s="11" customFormat="1" x14ac:dyDescent="0.25">
      <c r="C7" s="11" t="s">
        <v>2</v>
      </c>
      <c r="D7" s="11" t="s">
        <v>390</v>
      </c>
      <c r="E7" s="11" t="str">
        <f>C7</f>
        <v>Edit Customer</v>
      </c>
      <c r="F7" s="11">
        <f t="shared" si="1"/>
        <v>11</v>
      </c>
      <c r="G7" s="11">
        <f t="shared" si="1"/>
        <v>13</v>
      </c>
      <c r="H7" s="11">
        <f t="shared" si="2"/>
        <v>2</v>
      </c>
      <c r="J7" s="13">
        <v>21</v>
      </c>
      <c r="K7" s="11" t="s">
        <v>283</v>
      </c>
    </row>
    <row r="8" spans="1:11" s="11" customFormat="1" x14ac:dyDescent="0.25">
      <c r="C8" s="11" t="s">
        <v>128</v>
      </c>
      <c r="D8" s="11" t="s">
        <v>391</v>
      </c>
      <c r="E8" s="11" t="s">
        <v>136</v>
      </c>
      <c r="F8" s="11">
        <f t="shared" si="1"/>
        <v>16</v>
      </c>
      <c r="G8" s="11">
        <f t="shared" si="1"/>
        <v>27</v>
      </c>
      <c r="H8" s="11">
        <f t="shared" si="2"/>
        <v>2</v>
      </c>
      <c r="J8" s="13">
        <v>21</v>
      </c>
      <c r="K8" s="11" t="s">
        <v>284</v>
      </c>
    </row>
    <row r="9" spans="1:11" s="11" customFormat="1" x14ac:dyDescent="0.25">
      <c r="J9" s="13"/>
      <c r="K9" s="11" t="str">
        <f>IF(F9&gt;17,"LOOK HERE",IF(G9&gt;30,"LOOK HERE",""))</f>
        <v/>
      </c>
    </row>
    <row r="10" spans="1:11" s="11" customFormat="1" x14ac:dyDescent="0.25">
      <c r="B10" s="11" t="s">
        <v>40</v>
      </c>
      <c r="J10" s="13"/>
      <c r="K10" s="11" t="str">
        <f>IF(F10&gt;17,"LOOK HERE",IF(G10&gt;30,"LOOK HERE",""))</f>
        <v/>
      </c>
    </row>
    <row r="11" spans="1:11" s="11" customFormat="1" x14ac:dyDescent="0.25">
      <c r="C11" s="11" t="s">
        <v>241</v>
      </c>
      <c r="D11" s="11" t="s">
        <v>392</v>
      </c>
      <c r="E11" s="11" t="s">
        <v>241</v>
      </c>
      <c r="F11" s="11">
        <f t="shared" ref="F11:F27" si="3">LEN(D11)</f>
        <v>9</v>
      </c>
      <c r="G11" s="11">
        <f t="shared" ref="G11:G27" si="4">LEN(E11)</f>
        <v>20</v>
      </c>
      <c r="H11" s="11">
        <f t="shared" ref="H11:H27" si="5">LEN(J11)</f>
        <v>66</v>
      </c>
      <c r="J11" s="11" t="s">
        <v>516</v>
      </c>
      <c r="K11" s="11" t="s">
        <v>286</v>
      </c>
    </row>
    <row r="12" spans="1:11" s="11" customFormat="1" x14ac:dyDescent="0.25">
      <c r="C12" s="11" t="s">
        <v>242</v>
      </c>
      <c r="D12" s="11" t="s">
        <v>393</v>
      </c>
      <c r="E12" s="11" t="s">
        <v>242</v>
      </c>
      <c r="F12" s="11">
        <f t="shared" si="3"/>
        <v>15</v>
      </c>
      <c r="G12" s="11">
        <f t="shared" si="4"/>
        <v>27</v>
      </c>
      <c r="H12" s="11">
        <f t="shared" si="5"/>
        <v>50</v>
      </c>
      <c r="J12" s="10" t="s">
        <v>593</v>
      </c>
      <c r="K12" s="12" t="s">
        <v>287</v>
      </c>
    </row>
    <row r="13" spans="1:11" s="11" customFormat="1" x14ac:dyDescent="0.25">
      <c r="C13" s="11" t="s">
        <v>13</v>
      </c>
      <c r="D13" s="11" t="s">
        <v>394</v>
      </c>
      <c r="E13" s="11" t="s">
        <v>312</v>
      </c>
      <c r="F13" s="11">
        <f t="shared" si="3"/>
        <v>11</v>
      </c>
      <c r="G13" s="11">
        <f t="shared" si="4"/>
        <v>18</v>
      </c>
      <c r="H13" s="11">
        <f t="shared" si="5"/>
        <v>7</v>
      </c>
      <c r="J13" s="13" t="s">
        <v>517</v>
      </c>
      <c r="K13" s="11" t="s">
        <v>288</v>
      </c>
    </row>
    <row r="14" spans="1:11" s="11" customFormat="1" x14ac:dyDescent="0.25">
      <c r="C14" s="11" t="s">
        <v>3</v>
      </c>
      <c r="D14" s="11" t="s">
        <v>395</v>
      </c>
      <c r="E14" s="11" t="s">
        <v>313</v>
      </c>
      <c r="F14" s="11">
        <f t="shared" si="3"/>
        <v>11</v>
      </c>
      <c r="G14" s="11">
        <f t="shared" si="4"/>
        <v>18</v>
      </c>
      <c r="H14" s="11">
        <f t="shared" si="5"/>
        <v>7</v>
      </c>
      <c r="J14" s="13" t="s">
        <v>162</v>
      </c>
      <c r="K14" s="11" t="s">
        <v>290</v>
      </c>
    </row>
    <row r="15" spans="1:11" s="11" customFormat="1" x14ac:dyDescent="0.25">
      <c r="C15" s="11" t="s">
        <v>4</v>
      </c>
      <c r="D15" s="11" t="s">
        <v>396</v>
      </c>
      <c r="E15" s="11" t="s">
        <v>314</v>
      </c>
      <c r="F15" s="11">
        <f t="shared" si="3"/>
        <v>11</v>
      </c>
      <c r="G15" s="11">
        <f t="shared" si="4"/>
        <v>20</v>
      </c>
      <c r="H15" s="11">
        <f t="shared" si="5"/>
        <v>7</v>
      </c>
      <c r="J15" s="13" t="s">
        <v>518</v>
      </c>
      <c r="K15" s="11" t="s">
        <v>291</v>
      </c>
    </row>
    <row r="16" spans="1:11" s="11" customFormat="1" x14ac:dyDescent="0.25">
      <c r="C16" s="11" t="s">
        <v>5</v>
      </c>
      <c r="D16" s="11" t="s">
        <v>397</v>
      </c>
      <c r="E16" s="11" t="s">
        <v>315</v>
      </c>
      <c r="F16" s="11">
        <f t="shared" si="3"/>
        <v>12</v>
      </c>
      <c r="G16" s="11">
        <f t="shared" si="4"/>
        <v>21</v>
      </c>
      <c r="H16" s="11">
        <f t="shared" si="5"/>
        <v>7</v>
      </c>
      <c r="J16" s="13" t="s">
        <v>519</v>
      </c>
      <c r="K16" s="11" t="s">
        <v>292</v>
      </c>
    </row>
    <row r="17" spans="2:11" s="11" customFormat="1" x14ac:dyDescent="0.25">
      <c r="C17" s="11" t="s">
        <v>134</v>
      </c>
      <c r="D17" s="11" t="s">
        <v>398</v>
      </c>
      <c r="E17" s="11" t="s">
        <v>316</v>
      </c>
      <c r="F17" s="11">
        <f t="shared" si="3"/>
        <v>12</v>
      </c>
      <c r="G17" s="11">
        <f t="shared" si="4"/>
        <v>23</v>
      </c>
      <c r="H17" s="11">
        <f t="shared" si="5"/>
        <v>8</v>
      </c>
      <c r="J17" s="13" t="s">
        <v>163</v>
      </c>
      <c r="K17" s="11" t="s">
        <v>293</v>
      </c>
    </row>
    <row r="18" spans="2:11" s="11" customFormat="1" x14ac:dyDescent="0.25">
      <c r="C18" s="11" t="s">
        <v>6</v>
      </c>
      <c r="D18" s="11" t="s">
        <v>399</v>
      </c>
      <c r="E18" s="11" t="s">
        <v>317</v>
      </c>
      <c r="F18" s="11">
        <f t="shared" si="3"/>
        <v>12</v>
      </c>
      <c r="G18" s="11">
        <f t="shared" si="4"/>
        <v>19</v>
      </c>
      <c r="H18" s="11">
        <f t="shared" si="5"/>
        <v>9</v>
      </c>
      <c r="J18" s="13" t="s">
        <v>164</v>
      </c>
      <c r="K18" s="12" t="s">
        <v>294</v>
      </c>
    </row>
    <row r="19" spans="2:11" s="11" customFormat="1" x14ac:dyDescent="0.25">
      <c r="C19" s="11" t="s">
        <v>14</v>
      </c>
      <c r="D19" s="11" t="s">
        <v>400</v>
      </c>
      <c r="E19" s="11" t="str">
        <f t="shared" ref="E19:E21" si="6">C19</f>
        <v>Delete Sales Document</v>
      </c>
      <c r="F19" s="11">
        <f t="shared" si="3"/>
        <v>11</v>
      </c>
      <c r="G19" s="11">
        <f t="shared" si="4"/>
        <v>21</v>
      </c>
      <c r="H19" s="11">
        <f t="shared" si="5"/>
        <v>10</v>
      </c>
      <c r="J19" s="13" t="s">
        <v>167</v>
      </c>
      <c r="K19" s="11" t="s">
        <v>295</v>
      </c>
    </row>
    <row r="20" spans="2:11" s="11" customFormat="1" x14ac:dyDescent="0.25">
      <c r="C20" s="11" t="s">
        <v>139</v>
      </c>
      <c r="D20" s="11" t="s">
        <v>401</v>
      </c>
      <c r="E20" s="11" t="str">
        <f>C20</f>
        <v>Make Sales Archive Version</v>
      </c>
      <c r="F20" s="11">
        <f t="shared" si="3"/>
        <v>12</v>
      </c>
      <c r="G20" s="11">
        <f t="shared" si="4"/>
        <v>26</v>
      </c>
      <c r="H20" s="11">
        <f t="shared" si="5"/>
        <v>10</v>
      </c>
      <c r="J20" s="13" t="s">
        <v>135</v>
      </c>
      <c r="K20" s="11" t="s">
        <v>296</v>
      </c>
    </row>
    <row r="21" spans="2:11" s="11" customFormat="1" x14ac:dyDescent="0.25">
      <c r="C21" s="11" t="s">
        <v>21</v>
      </c>
      <c r="D21" s="11" t="s">
        <v>402</v>
      </c>
      <c r="E21" s="11" t="str">
        <f t="shared" si="6"/>
        <v>Make Order from Quote</v>
      </c>
      <c r="F21" s="11">
        <f t="shared" si="3"/>
        <v>11</v>
      </c>
      <c r="G21" s="11">
        <f t="shared" si="4"/>
        <v>21</v>
      </c>
      <c r="H21" s="11">
        <f t="shared" si="5"/>
        <v>7</v>
      </c>
      <c r="J21" s="13" t="s">
        <v>517</v>
      </c>
      <c r="K21" s="11" t="s">
        <v>297</v>
      </c>
    </row>
    <row r="22" spans="2:11" s="11" customFormat="1" x14ac:dyDescent="0.25">
      <c r="C22" s="11" t="s">
        <v>318</v>
      </c>
      <c r="D22" s="11" t="s">
        <v>403</v>
      </c>
      <c r="E22" s="11" t="str">
        <f>C22</f>
        <v>Make Order from Bl.Order</v>
      </c>
      <c r="F22" s="11">
        <f t="shared" si="3"/>
        <v>12</v>
      </c>
      <c r="G22" s="11">
        <f t="shared" si="4"/>
        <v>24</v>
      </c>
      <c r="H22" s="11">
        <f t="shared" si="5"/>
        <v>8</v>
      </c>
      <c r="J22" s="13" t="s">
        <v>163</v>
      </c>
      <c r="K22" s="11" t="s">
        <v>298</v>
      </c>
    </row>
    <row r="23" spans="2:11" s="11" customFormat="1" x14ac:dyDescent="0.25">
      <c r="C23" s="11" t="s">
        <v>22</v>
      </c>
      <c r="D23" s="11" t="s">
        <v>404</v>
      </c>
      <c r="E23" s="11" t="str">
        <f>C23</f>
        <v>Release Sales Document</v>
      </c>
      <c r="F23" s="11">
        <f t="shared" si="3"/>
        <v>12</v>
      </c>
      <c r="G23" s="11">
        <f t="shared" si="4"/>
        <v>22</v>
      </c>
      <c r="H23" s="11">
        <f t="shared" si="5"/>
        <v>25</v>
      </c>
      <c r="J23" s="13" t="s">
        <v>166</v>
      </c>
      <c r="K23" s="11" t="s">
        <v>299</v>
      </c>
    </row>
    <row r="24" spans="2:11" s="11" customFormat="1" x14ac:dyDescent="0.25">
      <c r="C24" s="11" t="s">
        <v>7</v>
      </c>
      <c r="D24" s="11" t="s">
        <v>405</v>
      </c>
      <c r="E24" s="11" t="s">
        <v>7</v>
      </c>
      <c r="F24" s="11">
        <f t="shared" si="3"/>
        <v>9</v>
      </c>
      <c r="G24" s="11">
        <f t="shared" si="4"/>
        <v>28</v>
      </c>
      <c r="H24" s="11">
        <f t="shared" si="5"/>
        <v>7</v>
      </c>
      <c r="J24" s="13" t="s">
        <v>162</v>
      </c>
      <c r="K24" s="12" t="s">
        <v>300</v>
      </c>
    </row>
    <row r="25" spans="2:11" s="11" customFormat="1" x14ac:dyDescent="0.25">
      <c r="C25" s="11" t="s">
        <v>8</v>
      </c>
      <c r="D25" s="11" t="s">
        <v>406</v>
      </c>
      <c r="E25" s="11" t="s">
        <v>147</v>
      </c>
      <c r="F25" s="11">
        <f t="shared" si="3"/>
        <v>12</v>
      </c>
      <c r="G25" s="11">
        <f t="shared" si="4"/>
        <v>18</v>
      </c>
      <c r="H25" s="11">
        <f t="shared" si="5"/>
        <v>9</v>
      </c>
      <c r="J25" s="13" t="s">
        <v>164</v>
      </c>
      <c r="K25" s="12" t="s">
        <v>301</v>
      </c>
    </row>
    <row r="26" spans="2:11" s="11" customFormat="1" x14ac:dyDescent="0.25">
      <c r="C26" s="11" t="s">
        <v>9</v>
      </c>
      <c r="D26" s="11" t="s">
        <v>407</v>
      </c>
      <c r="E26" s="11" t="s">
        <v>144</v>
      </c>
      <c r="F26" s="11">
        <f t="shared" si="3"/>
        <v>12</v>
      </c>
      <c r="G26" s="11">
        <f t="shared" si="4"/>
        <v>18</v>
      </c>
      <c r="H26" s="11">
        <f t="shared" si="5"/>
        <v>15</v>
      </c>
      <c r="J26" s="13" t="s">
        <v>520</v>
      </c>
      <c r="K26" s="12" t="s">
        <v>302</v>
      </c>
    </row>
    <row r="27" spans="2:11" s="11" customFormat="1" x14ac:dyDescent="0.25">
      <c r="C27" s="11" t="s">
        <v>10</v>
      </c>
      <c r="D27" s="11" t="s">
        <v>408</v>
      </c>
      <c r="E27" s="11" t="s">
        <v>145</v>
      </c>
      <c r="F27" s="11">
        <f t="shared" si="3"/>
        <v>12</v>
      </c>
      <c r="G27" s="11">
        <f t="shared" si="4"/>
        <v>22</v>
      </c>
      <c r="H27" s="11">
        <f t="shared" si="5"/>
        <v>17</v>
      </c>
      <c r="J27" s="13" t="s">
        <v>521</v>
      </c>
      <c r="K27" s="11" t="s">
        <v>303</v>
      </c>
    </row>
    <row r="28" spans="2:11" s="11" customFormat="1" x14ac:dyDescent="0.25">
      <c r="J28" s="13"/>
      <c r="K28" s="11" t="str">
        <f t="shared" ref="K28:K35" si="7">IF(F28&gt;17,"LOOK HERE",IF(G28&gt;30,"LOOK HERE",""))</f>
        <v/>
      </c>
    </row>
    <row r="29" spans="2:11" s="11" customFormat="1" x14ac:dyDescent="0.25">
      <c r="B29" s="11" t="s">
        <v>121</v>
      </c>
      <c r="J29" s="13"/>
      <c r="K29" s="11" t="str">
        <f t="shared" si="7"/>
        <v/>
      </c>
    </row>
    <row r="30" spans="2:11" s="11" customFormat="1" x14ac:dyDescent="0.25">
      <c r="C30" s="11" t="s">
        <v>37</v>
      </c>
      <c r="D30" s="11" t="s">
        <v>409</v>
      </c>
      <c r="E30" s="11" t="str">
        <f t="shared" ref="E30:E32" si="8">C30</f>
        <v>Receive Payments</v>
      </c>
      <c r="F30" s="11">
        <f t="shared" ref="F30:G32" si="9">LEN(D30)</f>
        <v>16</v>
      </c>
      <c r="G30" s="11">
        <f t="shared" si="9"/>
        <v>16</v>
      </c>
      <c r="H30" s="11">
        <f t="shared" ref="H30:H32" si="10">LEN(J30)</f>
        <v>3</v>
      </c>
      <c r="J30" s="13">
        <v>255</v>
      </c>
      <c r="K30" s="11" t="s">
        <v>289</v>
      </c>
    </row>
    <row r="31" spans="2:11" s="11" customFormat="1" x14ac:dyDescent="0.25">
      <c r="C31" s="11" t="s">
        <v>36</v>
      </c>
      <c r="D31" s="11" t="s">
        <v>410</v>
      </c>
      <c r="E31" s="11" t="str">
        <f t="shared" si="8"/>
        <v>Post Receipt of Payments</v>
      </c>
      <c r="F31" s="11">
        <f t="shared" si="9"/>
        <v>16</v>
      </c>
      <c r="G31" s="11">
        <f t="shared" si="9"/>
        <v>24</v>
      </c>
      <c r="H31" s="11">
        <f t="shared" si="10"/>
        <v>3</v>
      </c>
      <c r="J31" s="13">
        <v>255</v>
      </c>
      <c r="K31" s="11" t="s">
        <v>282</v>
      </c>
    </row>
    <row r="32" spans="2:11" s="11" customFormat="1" x14ac:dyDescent="0.25">
      <c r="C32" s="11" t="s">
        <v>319</v>
      </c>
      <c r="D32" s="11" t="s">
        <v>411</v>
      </c>
      <c r="E32" s="11" t="str">
        <f t="shared" si="8"/>
        <v>Apply Cust. Ledger Entries</v>
      </c>
      <c r="F32" s="11">
        <f t="shared" si="9"/>
        <v>16</v>
      </c>
      <c r="G32" s="11">
        <f t="shared" si="9"/>
        <v>26</v>
      </c>
      <c r="H32" s="11">
        <f t="shared" si="10"/>
        <v>6</v>
      </c>
      <c r="J32" s="13" t="s">
        <v>161</v>
      </c>
      <c r="K32" s="11" t="s">
        <v>574</v>
      </c>
    </row>
    <row r="33" spans="1:11" s="11" customFormat="1" x14ac:dyDescent="0.25">
      <c r="J33" s="13"/>
      <c r="K33" s="11" t="str">
        <f t="shared" si="7"/>
        <v/>
      </c>
    </row>
    <row r="34" spans="1:11" s="11" customFormat="1" x14ac:dyDescent="0.25">
      <c r="A34" s="2" t="s">
        <v>11</v>
      </c>
      <c r="J34" s="13"/>
      <c r="K34" s="11" t="str">
        <f t="shared" si="7"/>
        <v/>
      </c>
    </row>
    <row r="35" spans="1:11" s="11" customFormat="1" x14ac:dyDescent="0.25">
      <c r="B35" s="11" t="s">
        <v>39</v>
      </c>
      <c r="J35" s="13"/>
      <c r="K35" s="11" t="str">
        <f t="shared" si="7"/>
        <v/>
      </c>
    </row>
    <row r="36" spans="1:11" s="11" customFormat="1" x14ac:dyDescent="0.25">
      <c r="C36" s="11" t="s">
        <v>245</v>
      </c>
      <c r="D36" s="11" t="s">
        <v>412</v>
      </c>
      <c r="E36" s="11" t="s">
        <v>246</v>
      </c>
      <c r="F36" s="11">
        <f t="shared" ref="F36:G39" si="11">LEN(D36)</f>
        <v>11</v>
      </c>
      <c r="G36" s="11">
        <f t="shared" si="11"/>
        <v>29</v>
      </c>
      <c r="H36" s="11">
        <f t="shared" ref="H36" si="12">LEN(J36)</f>
        <v>59</v>
      </c>
      <c r="J36" s="11" t="s">
        <v>522</v>
      </c>
      <c r="K36" s="11" t="s">
        <v>378</v>
      </c>
    </row>
    <row r="37" spans="1:11" s="11" customFormat="1" x14ac:dyDescent="0.25">
      <c r="C37" s="11" t="s">
        <v>23</v>
      </c>
      <c r="D37" s="11" t="s">
        <v>413</v>
      </c>
      <c r="E37" s="11" t="str">
        <f>C37</f>
        <v>Create Vendor</v>
      </c>
      <c r="F37" s="11">
        <f t="shared" si="11"/>
        <v>13</v>
      </c>
      <c r="G37" s="11">
        <f t="shared" si="11"/>
        <v>13</v>
      </c>
      <c r="H37" s="11">
        <f t="shared" ref="H37:H39" si="13">LEN(J37)</f>
        <v>2</v>
      </c>
      <c r="J37" s="13">
        <v>26</v>
      </c>
      <c r="K37" s="12" t="s">
        <v>322</v>
      </c>
    </row>
    <row r="38" spans="1:11" s="11" customFormat="1" x14ac:dyDescent="0.25">
      <c r="C38" s="11" t="s">
        <v>24</v>
      </c>
      <c r="D38" s="11" t="s">
        <v>414</v>
      </c>
      <c r="E38" s="11" t="str">
        <f>C38</f>
        <v>Edit Vendor</v>
      </c>
      <c r="F38" s="11">
        <f t="shared" si="11"/>
        <v>11</v>
      </c>
      <c r="G38" s="11">
        <f t="shared" si="11"/>
        <v>11</v>
      </c>
      <c r="H38" s="11">
        <f t="shared" si="13"/>
        <v>2</v>
      </c>
      <c r="J38" s="13">
        <v>26</v>
      </c>
      <c r="K38" s="11" t="s">
        <v>323</v>
      </c>
    </row>
    <row r="39" spans="1:11" s="11" customFormat="1" x14ac:dyDescent="0.25">
      <c r="C39" s="11" t="s">
        <v>127</v>
      </c>
      <c r="D39" s="11" t="s">
        <v>415</v>
      </c>
      <c r="E39" s="11" t="s">
        <v>146</v>
      </c>
      <c r="F39" s="11">
        <f t="shared" si="11"/>
        <v>16</v>
      </c>
      <c r="G39" s="11">
        <f t="shared" si="11"/>
        <v>25</v>
      </c>
      <c r="H39" s="11">
        <f t="shared" si="13"/>
        <v>2</v>
      </c>
      <c r="J39" s="13">
        <v>26</v>
      </c>
      <c r="K39" s="11" t="s">
        <v>324</v>
      </c>
    </row>
    <row r="40" spans="1:11" s="11" customFormat="1" x14ac:dyDescent="0.25">
      <c r="J40" s="13"/>
      <c r="K40" s="11" t="str">
        <f>IF(F40&gt;17,"LOOK HERE",IF(G40&gt;30,"LOOK HERE",""))</f>
        <v/>
      </c>
    </row>
    <row r="41" spans="1:11" s="11" customFormat="1" x14ac:dyDescent="0.25">
      <c r="B41" s="11" t="s">
        <v>40</v>
      </c>
      <c r="J41" s="13"/>
      <c r="K41" s="11" t="str">
        <f>IF(F41&gt;17,"LOOK HERE",IF(G41&gt;30,"LOOK HERE",""))</f>
        <v/>
      </c>
    </row>
    <row r="42" spans="1:11" s="11" customFormat="1" ht="15.75" customHeight="1" x14ac:dyDescent="0.25">
      <c r="C42" s="11" t="s">
        <v>247</v>
      </c>
      <c r="D42" s="11" t="s">
        <v>416</v>
      </c>
      <c r="E42" s="11" t="s">
        <v>247</v>
      </c>
      <c r="F42" s="11">
        <f t="shared" ref="F42:F58" si="14">LEN(D42)</f>
        <v>9</v>
      </c>
      <c r="G42" s="11">
        <f t="shared" ref="G42:G58" si="15">LEN(E42)</f>
        <v>23</v>
      </c>
      <c r="H42" s="11">
        <f t="shared" ref="H42:H43" si="16">LEN(J42)</f>
        <v>96</v>
      </c>
      <c r="J42" s="11" t="s">
        <v>595</v>
      </c>
      <c r="K42" s="11" t="s">
        <v>325</v>
      </c>
    </row>
    <row r="43" spans="1:11" s="11" customFormat="1" x14ac:dyDescent="0.25">
      <c r="C43" s="11" t="s">
        <v>248</v>
      </c>
      <c r="D43" s="11" t="s">
        <v>417</v>
      </c>
      <c r="E43" s="11" t="s">
        <v>248</v>
      </c>
      <c r="F43" s="11">
        <f t="shared" si="14"/>
        <v>15</v>
      </c>
      <c r="G43" s="11">
        <f t="shared" si="15"/>
        <v>30</v>
      </c>
      <c r="H43" s="11">
        <f t="shared" si="16"/>
        <v>77</v>
      </c>
      <c r="J43" s="11" t="s">
        <v>594</v>
      </c>
      <c r="K43" s="11" t="s">
        <v>326</v>
      </c>
    </row>
    <row r="44" spans="1:11" s="11" customFormat="1" x14ac:dyDescent="0.25">
      <c r="C44" s="11" t="s">
        <v>25</v>
      </c>
      <c r="D44" s="11" t="s">
        <v>418</v>
      </c>
      <c r="E44" s="11" t="str">
        <f>C44</f>
        <v>Create and Edit Purchase Quote</v>
      </c>
      <c r="F44" s="11">
        <f t="shared" si="14"/>
        <v>11</v>
      </c>
      <c r="G44" s="11">
        <f t="shared" si="15"/>
        <v>30</v>
      </c>
      <c r="H44" s="11">
        <f t="shared" ref="H44:H58" si="17">LEN(J44)</f>
        <v>7</v>
      </c>
      <c r="J44" s="13" t="s">
        <v>154</v>
      </c>
      <c r="K44" s="11" t="s">
        <v>327</v>
      </c>
    </row>
    <row r="45" spans="1:11" s="11" customFormat="1" x14ac:dyDescent="0.25">
      <c r="C45" s="11" t="s">
        <v>26</v>
      </c>
      <c r="D45" s="11" t="s">
        <v>419</v>
      </c>
      <c r="E45" s="11" t="str">
        <f t="shared" ref="E45:E54" si="18">C45</f>
        <v>Create and Edit Purchase Order</v>
      </c>
      <c r="F45" s="11">
        <f t="shared" si="14"/>
        <v>11</v>
      </c>
      <c r="G45" s="11">
        <f t="shared" si="15"/>
        <v>30</v>
      </c>
      <c r="H45" s="11">
        <f t="shared" si="17"/>
        <v>7</v>
      </c>
      <c r="J45" s="13" t="s">
        <v>155</v>
      </c>
      <c r="K45" s="11" t="s">
        <v>328</v>
      </c>
    </row>
    <row r="46" spans="1:11" s="11" customFormat="1" x14ac:dyDescent="0.25">
      <c r="C46" s="11" t="s">
        <v>27</v>
      </c>
      <c r="D46" s="11" t="s">
        <v>420</v>
      </c>
      <c r="E46" s="11" t="s">
        <v>140</v>
      </c>
      <c r="F46" s="11">
        <f t="shared" si="14"/>
        <v>11</v>
      </c>
      <c r="G46" s="11">
        <f t="shared" si="15"/>
        <v>30</v>
      </c>
      <c r="H46" s="11">
        <f t="shared" si="17"/>
        <v>7</v>
      </c>
      <c r="J46" s="13" t="s">
        <v>523</v>
      </c>
      <c r="K46" s="11" t="s">
        <v>329</v>
      </c>
    </row>
    <row r="47" spans="1:11" s="11" customFormat="1" x14ac:dyDescent="0.25">
      <c r="C47" s="11" t="s">
        <v>29</v>
      </c>
      <c r="D47" s="11" t="s">
        <v>421</v>
      </c>
      <c r="E47" s="11" t="s">
        <v>141</v>
      </c>
      <c r="F47" s="11">
        <f t="shared" si="14"/>
        <v>12</v>
      </c>
      <c r="G47" s="11">
        <f t="shared" si="15"/>
        <v>30</v>
      </c>
      <c r="H47" s="11">
        <f t="shared" si="17"/>
        <v>7</v>
      </c>
      <c r="J47" s="13" t="s">
        <v>524</v>
      </c>
      <c r="K47" s="11" t="s">
        <v>330</v>
      </c>
    </row>
    <row r="48" spans="1:11" s="11" customFormat="1" x14ac:dyDescent="0.25">
      <c r="C48" s="11" t="s">
        <v>137</v>
      </c>
      <c r="D48" s="11" t="s">
        <v>422</v>
      </c>
      <c r="E48" s="11" t="s">
        <v>142</v>
      </c>
      <c r="F48" s="11">
        <f t="shared" si="14"/>
        <v>12</v>
      </c>
      <c r="G48" s="11">
        <f t="shared" si="15"/>
        <v>30</v>
      </c>
      <c r="H48" s="11">
        <f t="shared" si="17"/>
        <v>8</v>
      </c>
      <c r="J48" s="13" t="s">
        <v>156</v>
      </c>
      <c r="K48" s="11" t="s">
        <v>331</v>
      </c>
    </row>
    <row r="49" spans="2:11" s="11" customFormat="1" x14ac:dyDescent="0.25">
      <c r="C49" s="11" t="s">
        <v>28</v>
      </c>
      <c r="D49" s="11" t="s">
        <v>423</v>
      </c>
      <c r="E49" s="11" t="s">
        <v>143</v>
      </c>
      <c r="F49" s="11">
        <f t="shared" si="14"/>
        <v>12</v>
      </c>
      <c r="G49" s="11">
        <f t="shared" si="15"/>
        <v>30</v>
      </c>
      <c r="H49" s="11">
        <f t="shared" si="17"/>
        <v>9</v>
      </c>
      <c r="J49" s="13" t="s">
        <v>157</v>
      </c>
      <c r="K49" s="12" t="s">
        <v>294</v>
      </c>
    </row>
    <row r="50" spans="2:11" s="11" customFormat="1" x14ac:dyDescent="0.25">
      <c r="C50" s="11" t="s">
        <v>30</v>
      </c>
      <c r="D50" s="11" t="s">
        <v>424</v>
      </c>
      <c r="E50" s="11" t="str">
        <f t="shared" si="18"/>
        <v>Delete Purchase Document</v>
      </c>
      <c r="F50" s="11">
        <f t="shared" si="14"/>
        <v>11</v>
      </c>
      <c r="G50" s="11">
        <f t="shared" si="15"/>
        <v>24</v>
      </c>
      <c r="H50" s="11">
        <f t="shared" si="17"/>
        <v>7</v>
      </c>
      <c r="J50" s="13" t="s">
        <v>158</v>
      </c>
      <c r="K50" s="11" t="s">
        <v>338</v>
      </c>
    </row>
    <row r="51" spans="2:11" s="11" customFormat="1" x14ac:dyDescent="0.25">
      <c r="C51" s="11" t="s">
        <v>138</v>
      </c>
      <c r="D51" s="11" t="s">
        <v>425</v>
      </c>
      <c r="E51" s="11" t="str">
        <f t="shared" si="18"/>
        <v>Make Purchase Archive Version</v>
      </c>
      <c r="F51" s="11">
        <f t="shared" si="14"/>
        <v>12</v>
      </c>
      <c r="G51" s="11">
        <f t="shared" si="15"/>
        <v>29</v>
      </c>
      <c r="H51" s="11">
        <f t="shared" si="17"/>
        <v>10</v>
      </c>
      <c r="J51" s="13" t="s">
        <v>159</v>
      </c>
      <c r="K51" s="11" t="s">
        <v>339</v>
      </c>
    </row>
    <row r="52" spans="2:11" s="11" customFormat="1" x14ac:dyDescent="0.25">
      <c r="C52" s="11" t="s">
        <v>21</v>
      </c>
      <c r="D52" s="11" t="s">
        <v>426</v>
      </c>
      <c r="E52" s="11" t="str">
        <f t="shared" si="18"/>
        <v>Make Order from Quote</v>
      </c>
      <c r="F52" s="11">
        <f t="shared" si="14"/>
        <v>11</v>
      </c>
      <c r="G52" s="11">
        <f t="shared" si="15"/>
        <v>21</v>
      </c>
      <c r="H52" s="11">
        <f t="shared" si="17"/>
        <v>7</v>
      </c>
      <c r="J52" s="13" t="s">
        <v>154</v>
      </c>
      <c r="K52" s="11" t="s">
        <v>332</v>
      </c>
    </row>
    <row r="53" spans="2:11" s="11" customFormat="1" x14ac:dyDescent="0.25">
      <c r="C53" s="11" t="s">
        <v>165</v>
      </c>
      <c r="D53" s="11" t="s">
        <v>427</v>
      </c>
      <c r="E53" s="11" t="str">
        <f>C53</f>
        <v>Make Order from Blanket Order</v>
      </c>
      <c r="F53" s="11">
        <f t="shared" si="14"/>
        <v>12</v>
      </c>
      <c r="G53" s="11">
        <f t="shared" si="15"/>
        <v>29</v>
      </c>
      <c r="H53" s="11">
        <f t="shared" si="17"/>
        <v>8</v>
      </c>
      <c r="J53" s="13" t="s">
        <v>156</v>
      </c>
      <c r="K53" s="11" t="s">
        <v>333</v>
      </c>
    </row>
    <row r="54" spans="2:11" s="11" customFormat="1" x14ac:dyDescent="0.25">
      <c r="C54" s="11" t="s">
        <v>31</v>
      </c>
      <c r="D54" s="11" t="s">
        <v>428</v>
      </c>
      <c r="E54" s="11" t="str">
        <f t="shared" si="18"/>
        <v>Release Purchase Document</v>
      </c>
      <c r="F54" s="11">
        <f t="shared" si="14"/>
        <v>12</v>
      </c>
      <c r="G54" s="11">
        <f t="shared" si="15"/>
        <v>25</v>
      </c>
      <c r="H54" s="11">
        <f t="shared" si="17"/>
        <v>25</v>
      </c>
      <c r="J54" s="13" t="s">
        <v>168</v>
      </c>
      <c r="K54" s="11" t="s">
        <v>334</v>
      </c>
    </row>
    <row r="55" spans="2:11" s="11" customFormat="1" x14ac:dyDescent="0.25">
      <c r="C55" s="11" t="s">
        <v>32</v>
      </c>
      <c r="D55" s="11" t="s">
        <v>429</v>
      </c>
      <c r="E55" s="11" t="s">
        <v>148</v>
      </c>
      <c r="F55" s="11">
        <f t="shared" si="14"/>
        <v>12</v>
      </c>
      <c r="G55" s="11">
        <f t="shared" si="15"/>
        <v>21</v>
      </c>
      <c r="H55" s="11">
        <f t="shared" si="17"/>
        <v>7</v>
      </c>
      <c r="J55" s="13" t="s">
        <v>155</v>
      </c>
      <c r="K55" s="11" t="s">
        <v>335</v>
      </c>
    </row>
    <row r="56" spans="2:11" s="11" customFormat="1" x14ac:dyDescent="0.25">
      <c r="C56" s="11" t="s">
        <v>33</v>
      </c>
      <c r="D56" s="11" t="s">
        <v>430</v>
      </c>
      <c r="E56" s="11" t="s">
        <v>149</v>
      </c>
      <c r="F56" s="11">
        <f t="shared" si="14"/>
        <v>9</v>
      </c>
      <c r="G56" s="11">
        <f t="shared" si="15"/>
        <v>22</v>
      </c>
      <c r="H56" s="11">
        <f t="shared" si="17"/>
        <v>9</v>
      </c>
      <c r="J56" s="13" t="s">
        <v>157</v>
      </c>
      <c r="K56" s="11" t="s">
        <v>337</v>
      </c>
    </row>
    <row r="57" spans="2:11" s="11" customFormat="1" x14ac:dyDescent="0.25">
      <c r="C57" s="11" t="s">
        <v>34</v>
      </c>
      <c r="D57" s="11" t="s">
        <v>431</v>
      </c>
      <c r="E57" s="11" t="s">
        <v>150</v>
      </c>
      <c r="F57" s="11">
        <f t="shared" si="14"/>
        <v>12</v>
      </c>
      <c r="G57" s="11">
        <f t="shared" si="15"/>
        <v>21</v>
      </c>
      <c r="H57" s="11">
        <f t="shared" si="17"/>
        <v>15</v>
      </c>
      <c r="J57" s="13" t="s">
        <v>525</v>
      </c>
      <c r="K57" s="11" t="s">
        <v>336</v>
      </c>
    </row>
    <row r="58" spans="2:11" s="11" customFormat="1" x14ac:dyDescent="0.25">
      <c r="C58" s="11" t="s">
        <v>35</v>
      </c>
      <c r="D58" s="11" t="s">
        <v>432</v>
      </c>
      <c r="E58" s="11" t="s">
        <v>151</v>
      </c>
      <c r="F58" s="11">
        <f t="shared" si="14"/>
        <v>12</v>
      </c>
      <c r="G58" s="11">
        <f t="shared" si="15"/>
        <v>25</v>
      </c>
      <c r="H58" s="11">
        <f t="shared" si="17"/>
        <v>17</v>
      </c>
      <c r="J58" s="13" t="s">
        <v>526</v>
      </c>
      <c r="K58" s="11" t="s">
        <v>303</v>
      </c>
    </row>
    <row r="59" spans="2:11" s="11" customFormat="1" x14ac:dyDescent="0.25">
      <c r="J59" s="13"/>
      <c r="K59" s="11" t="str">
        <f t="shared" ref="K59:K87" si="19">IF(F59&gt;17,"LOOK HERE",IF(G59&gt;30,"LOOK HERE",""))</f>
        <v/>
      </c>
    </row>
    <row r="60" spans="2:11" s="11" customFormat="1" x14ac:dyDescent="0.25">
      <c r="B60" s="11" t="s">
        <v>121</v>
      </c>
      <c r="J60" s="13"/>
      <c r="K60" s="11" t="str">
        <f t="shared" si="19"/>
        <v/>
      </c>
    </row>
    <row r="61" spans="2:11" s="11" customFormat="1" x14ac:dyDescent="0.25">
      <c r="C61" s="11" t="s">
        <v>38</v>
      </c>
      <c r="D61" s="11" t="s">
        <v>433</v>
      </c>
      <c r="E61" s="11" t="str">
        <f>C61</f>
        <v>Create Suggested Payments</v>
      </c>
      <c r="F61" s="11">
        <f t="shared" ref="F61:G63" si="20">LEN(D61)</f>
        <v>16</v>
      </c>
      <c r="G61" s="11">
        <f t="shared" si="20"/>
        <v>25</v>
      </c>
      <c r="H61" s="11">
        <f t="shared" ref="H61:H63" si="21">LEN(J61)</f>
        <v>3</v>
      </c>
      <c r="J61" s="13">
        <v>256</v>
      </c>
      <c r="K61" s="11" t="s">
        <v>340</v>
      </c>
    </row>
    <row r="62" spans="2:11" s="11" customFormat="1" x14ac:dyDescent="0.25">
      <c r="C62" s="11" t="s">
        <v>126</v>
      </c>
      <c r="D62" s="11" t="s">
        <v>434</v>
      </c>
      <c r="E62" s="11" t="str">
        <f>C62</f>
        <v>Apply Vendor Ledger Entries</v>
      </c>
      <c r="F62" s="11">
        <f t="shared" si="20"/>
        <v>16</v>
      </c>
      <c r="G62" s="11">
        <f t="shared" si="20"/>
        <v>27</v>
      </c>
      <c r="H62" s="11">
        <f t="shared" si="21"/>
        <v>6</v>
      </c>
      <c r="J62" s="13" t="s">
        <v>160</v>
      </c>
      <c r="K62" s="11" t="s">
        <v>575</v>
      </c>
    </row>
    <row r="63" spans="2:11" s="11" customFormat="1" x14ac:dyDescent="0.25">
      <c r="C63" s="11" t="s">
        <v>130</v>
      </c>
      <c r="D63" s="11" t="s">
        <v>435</v>
      </c>
      <c r="E63" s="11" t="str">
        <f>C63</f>
        <v>Print Check for Vendor</v>
      </c>
      <c r="F63" s="11">
        <f t="shared" si="20"/>
        <v>15</v>
      </c>
      <c r="G63" s="11">
        <f t="shared" si="20"/>
        <v>22</v>
      </c>
      <c r="H63" s="11">
        <f t="shared" si="21"/>
        <v>3</v>
      </c>
      <c r="J63" s="13">
        <v>256</v>
      </c>
      <c r="K63" s="11" t="s">
        <v>341</v>
      </c>
    </row>
    <row r="64" spans="2:11" s="11" customFormat="1" x14ac:dyDescent="0.25">
      <c r="J64" s="13"/>
      <c r="K64" s="11" t="str">
        <f t="shared" si="19"/>
        <v/>
      </c>
    </row>
    <row r="65" spans="1:12" x14ac:dyDescent="0.25">
      <c r="A65" s="2" t="s">
        <v>44</v>
      </c>
    </row>
    <row r="66" spans="1:12" x14ac:dyDescent="0.25">
      <c r="B66" t="s">
        <v>39</v>
      </c>
    </row>
    <row r="67" spans="1:12" s="11" customFormat="1" x14ac:dyDescent="0.25">
      <c r="C67" s="11" t="s">
        <v>258</v>
      </c>
      <c r="D67" s="11" t="s">
        <v>379</v>
      </c>
      <c r="E67" s="11" t="s">
        <v>259</v>
      </c>
      <c r="F67" s="11">
        <f t="shared" ref="F67:G74" si="22">LEN(D67)</f>
        <v>10</v>
      </c>
      <c r="G67" s="11">
        <f t="shared" si="22"/>
        <v>26</v>
      </c>
      <c r="H67" s="11">
        <f t="shared" ref="H67:H74" si="23">LEN(J67)</f>
        <v>38</v>
      </c>
      <c r="J67" s="11" t="s">
        <v>592</v>
      </c>
      <c r="K67" s="11" t="s">
        <v>259</v>
      </c>
    </row>
    <row r="68" spans="1:12" s="11" customFormat="1" x14ac:dyDescent="0.25">
      <c r="C68" s="11" t="s">
        <v>132</v>
      </c>
      <c r="D68" s="11" t="s">
        <v>382</v>
      </c>
      <c r="E68" s="11" t="s">
        <v>132</v>
      </c>
      <c r="F68" s="11">
        <f>LEN(D68)</f>
        <v>10</v>
      </c>
      <c r="G68" s="11">
        <f>LEN(E68)</f>
        <v>35</v>
      </c>
      <c r="H68" s="11">
        <f>LEN(J68)</f>
        <v>5</v>
      </c>
      <c r="J68" s="13" t="s">
        <v>133</v>
      </c>
      <c r="K68" s="12" t="s">
        <v>578</v>
      </c>
    </row>
    <row r="69" spans="1:12" s="11" customFormat="1" x14ac:dyDescent="0.25">
      <c r="C69" s="11" t="s">
        <v>580</v>
      </c>
      <c r="D69" s="11" t="s">
        <v>579</v>
      </c>
      <c r="E69" s="11" t="s">
        <v>580</v>
      </c>
      <c r="F69" s="11">
        <f>LEN(D69)</f>
        <v>14</v>
      </c>
      <c r="J69" s="13">
        <v>344</v>
      </c>
      <c r="K69" s="12" t="s">
        <v>590</v>
      </c>
    </row>
    <row r="70" spans="1:12" s="11" customFormat="1" x14ac:dyDescent="0.25">
      <c r="C70" s="11" t="s">
        <v>45</v>
      </c>
      <c r="D70" s="11" t="s">
        <v>380</v>
      </c>
      <c r="E70" s="11" t="str">
        <f>C70</f>
        <v>Create and Edit G/L Account</v>
      </c>
      <c r="F70" s="11">
        <f t="shared" si="22"/>
        <v>12</v>
      </c>
      <c r="G70" s="11">
        <f t="shared" si="22"/>
        <v>27</v>
      </c>
      <c r="H70" s="11">
        <f t="shared" si="23"/>
        <v>5</v>
      </c>
      <c r="J70" s="13" t="s">
        <v>133</v>
      </c>
      <c r="K70" s="11" t="s">
        <v>304</v>
      </c>
    </row>
    <row r="71" spans="1:12" s="11" customFormat="1" x14ac:dyDescent="0.25">
      <c r="C71" s="11" t="s">
        <v>124</v>
      </c>
      <c r="D71" s="11" t="s">
        <v>381</v>
      </c>
      <c r="E71" s="11" t="str">
        <f t="shared" ref="E71:E72" si="24">C71</f>
        <v>Delete G/L Account</v>
      </c>
      <c r="F71" s="11">
        <f t="shared" si="22"/>
        <v>12</v>
      </c>
      <c r="G71" s="11">
        <f t="shared" si="22"/>
        <v>18</v>
      </c>
      <c r="H71" s="11">
        <f t="shared" si="23"/>
        <v>5</v>
      </c>
      <c r="J71" s="13" t="s">
        <v>133</v>
      </c>
      <c r="K71" s="12" t="s">
        <v>305</v>
      </c>
    </row>
    <row r="72" spans="1:12" s="11" customFormat="1" x14ac:dyDescent="0.25">
      <c r="C72" s="11" t="s">
        <v>46</v>
      </c>
      <c r="D72" s="11" t="s">
        <v>383</v>
      </c>
      <c r="E72" s="11" t="str">
        <f t="shared" si="24"/>
        <v>Create and Edit Bank Account</v>
      </c>
      <c r="F72" s="11">
        <f t="shared" si="22"/>
        <v>13</v>
      </c>
      <c r="G72" s="11">
        <f t="shared" si="22"/>
        <v>28</v>
      </c>
      <c r="H72" s="11">
        <f t="shared" si="23"/>
        <v>3</v>
      </c>
      <c r="J72" s="13">
        <v>370</v>
      </c>
      <c r="K72" s="12" t="s">
        <v>306</v>
      </c>
    </row>
    <row r="73" spans="1:12" s="11" customFormat="1" x14ac:dyDescent="0.25">
      <c r="C73" s="11" t="s">
        <v>125</v>
      </c>
      <c r="D73" s="11" t="s">
        <v>384</v>
      </c>
      <c r="E73" s="11" t="str">
        <f>C73</f>
        <v>Delete Bank Account</v>
      </c>
      <c r="F73" s="11">
        <f t="shared" si="22"/>
        <v>13</v>
      </c>
      <c r="G73" s="11">
        <f t="shared" si="22"/>
        <v>19</v>
      </c>
      <c r="H73" s="11">
        <f t="shared" si="23"/>
        <v>3</v>
      </c>
      <c r="J73" s="13">
        <v>370</v>
      </c>
      <c r="K73" s="12" t="s">
        <v>308</v>
      </c>
      <c r="L73" s="12"/>
    </row>
    <row r="74" spans="1:12" s="11" customFormat="1" x14ac:dyDescent="0.25">
      <c r="C74" s="11" t="s">
        <v>47</v>
      </c>
      <c r="D74" s="11" t="s">
        <v>385</v>
      </c>
      <c r="E74" s="11" t="s">
        <v>310</v>
      </c>
      <c r="F74" s="11">
        <f t="shared" si="22"/>
        <v>13</v>
      </c>
      <c r="G74" s="11">
        <f t="shared" si="22"/>
        <v>27</v>
      </c>
      <c r="H74" s="11">
        <f t="shared" si="23"/>
        <v>3</v>
      </c>
      <c r="J74" s="13">
        <v>121</v>
      </c>
      <c r="K74" s="11" t="s">
        <v>307</v>
      </c>
    </row>
    <row r="75" spans="1:12" s="11" customFormat="1" x14ac:dyDescent="0.25">
      <c r="J75" s="13"/>
      <c r="K75" s="11" t="str">
        <f>IF(F75&gt;17,"LOOK HERE",IF(G75&gt;30,"LOOK HERE",""))</f>
        <v/>
      </c>
    </row>
    <row r="76" spans="1:12" s="11" customFormat="1" x14ac:dyDescent="0.25">
      <c r="B76" s="11" t="s">
        <v>121</v>
      </c>
      <c r="J76" s="13"/>
      <c r="K76" s="11" t="str">
        <f>IF(F76&gt;17,"LOOK HERE",IF(G76&gt;30,"LOOK HERE",""))</f>
        <v/>
      </c>
    </row>
    <row r="77" spans="1:12" s="11" customFormat="1" x14ac:dyDescent="0.25">
      <c r="C77" s="11" t="s">
        <v>120</v>
      </c>
      <c r="D77" s="11" t="s">
        <v>386</v>
      </c>
      <c r="E77" s="11" t="str">
        <f t="shared" ref="E77:E84" si="25">C77</f>
        <v>Create and Edit Journal Line</v>
      </c>
      <c r="F77" s="11">
        <f t="shared" ref="F77:G78" si="26">LEN(D77)</f>
        <v>13</v>
      </c>
      <c r="G77" s="11">
        <f t="shared" si="26"/>
        <v>28</v>
      </c>
      <c r="H77" s="11">
        <f t="shared" ref="H77:H78" si="27">LEN(J77)</f>
        <v>2</v>
      </c>
      <c r="J77" s="13">
        <v>39</v>
      </c>
      <c r="K77" s="14" t="s">
        <v>321</v>
      </c>
    </row>
    <row r="78" spans="1:12" s="11" customFormat="1" x14ac:dyDescent="0.25">
      <c r="C78" s="11" t="s">
        <v>480</v>
      </c>
      <c r="D78" s="11" t="s">
        <v>387</v>
      </c>
      <c r="E78" s="11" t="str">
        <f t="shared" si="25"/>
        <v>Post Journal Line-All Account Types</v>
      </c>
      <c r="F78" s="11">
        <f t="shared" si="26"/>
        <v>13</v>
      </c>
      <c r="G78" s="11">
        <f t="shared" si="26"/>
        <v>35</v>
      </c>
      <c r="H78" s="11">
        <f t="shared" si="27"/>
        <v>2</v>
      </c>
      <c r="J78" s="13">
        <v>39</v>
      </c>
      <c r="K78" s="11" t="s">
        <v>309</v>
      </c>
    </row>
    <row r="79" spans="1:12" s="11" customFormat="1" x14ac:dyDescent="0.25">
      <c r="C79" s="11" t="s">
        <v>481</v>
      </c>
      <c r="D79" s="11" t="s">
        <v>487</v>
      </c>
      <c r="E79" s="11" t="str">
        <f t="shared" si="25"/>
        <v>Post Journal Line-GL Account Type Only</v>
      </c>
      <c r="J79" s="13">
        <v>39</v>
      </c>
      <c r="K79" s="11" t="s">
        <v>309</v>
      </c>
    </row>
    <row r="80" spans="1:12" s="11" customFormat="1" x14ac:dyDescent="0.25">
      <c r="C80" s="11" t="s">
        <v>482</v>
      </c>
      <c r="D80" s="11" t="s">
        <v>488</v>
      </c>
      <c r="E80" s="11" t="str">
        <f t="shared" si="25"/>
        <v>Post Journal Line-Cust. Account Type Only</v>
      </c>
      <c r="J80" s="13">
        <v>39</v>
      </c>
      <c r="K80" s="11" t="s">
        <v>309</v>
      </c>
    </row>
    <row r="81" spans="1:11" s="11" customFormat="1" x14ac:dyDescent="0.25">
      <c r="C81" s="11" t="s">
        <v>483</v>
      </c>
      <c r="D81" s="11" t="s">
        <v>489</v>
      </c>
      <c r="E81" s="11" t="str">
        <f t="shared" si="25"/>
        <v>Post Journal Line-Vendor Account Type Only</v>
      </c>
      <c r="J81" s="13">
        <v>39</v>
      </c>
      <c r="K81" s="11" t="s">
        <v>309</v>
      </c>
    </row>
    <row r="82" spans="1:11" s="11" customFormat="1" x14ac:dyDescent="0.25">
      <c r="C82" s="11" t="s">
        <v>484</v>
      </c>
      <c r="D82" s="11" t="s">
        <v>490</v>
      </c>
      <c r="E82" s="11" t="str">
        <f t="shared" si="25"/>
        <v>Post Journal Line-Bank Account Type Only</v>
      </c>
      <c r="J82" s="13">
        <v>39</v>
      </c>
      <c r="K82" s="11" t="s">
        <v>309</v>
      </c>
    </row>
    <row r="83" spans="1:11" s="11" customFormat="1" x14ac:dyDescent="0.25">
      <c r="C83" s="11" t="s">
        <v>485</v>
      </c>
      <c r="D83" s="11" t="s">
        <v>491</v>
      </c>
      <c r="E83" s="11" t="str">
        <f t="shared" si="25"/>
        <v>Post Journal Line-FA G/L only</v>
      </c>
      <c r="J83" s="13">
        <v>5628</v>
      </c>
      <c r="K83" s="11" t="s">
        <v>493</v>
      </c>
    </row>
    <row r="84" spans="1:11" s="11" customFormat="1" x14ac:dyDescent="0.25">
      <c r="C84" s="11" t="s">
        <v>486</v>
      </c>
      <c r="D84" s="11" t="s">
        <v>492</v>
      </c>
      <c r="E84" s="11" t="str">
        <f t="shared" si="25"/>
        <v>Post Journal Line- IC G/L Only</v>
      </c>
      <c r="J84" s="13">
        <v>610</v>
      </c>
      <c r="K84" s="11" t="s">
        <v>494</v>
      </c>
    </row>
    <row r="85" spans="1:11" x14ac:dyDescent="0.25">
      <c r="K85" t="str">
        <f>IF(F85&gt;17,"LOOK HERE",IF(G85&gt;30,"LOOK HERE",""))</f>
        <v/>
      </c>
    </row>
    <row r="86" spans="1:11" s="11" customFormat="1" x14ac:dyDescent="0.25">
      <c r="A86" s="2" t="s">
        <v>12</v>
      </c>
      <c r="J86" s="13"/>
      <c r="K86" s="11" t="str">
        <f t="shared" si="19"/>
        <v/>
      </c>
    </row>
    <row r="87" spans="1:11" s="11" customFormat="1" x14ac:dyDescent="0.25">
      <c r="B87" s="11" t="s">
        <v>39</v>
      </c>
      <c r="J87" s="13"/>
      <c r="K87" s="11" t="str">
        <f t="shared" si="19"/>
        <v/>
      </c>
    </row>
    <row r="88" spans="1:11" s="11" customFormat="1" x14ac:dyDescent="0.25">
      <c r="C88" s="11" t="s">
        <v>249</v>
      </c>
      <c r="D88" s="11" t="s">
        <v>436</v>
      </c>
      <c r="E88" s="11" t="s">
        <v>249</v>
      </c>
      <c r="F88" s="11">
        <f t="shared" ref="F88:G92" si="28">LEN(D88)</f>
        <v>11</v>
      </c>
      <c r="G88" s="11">
        <f t="shared" si="28"/>
        <v>10</v>
      </c>
      <c r="H88" s="11">
        <f t="shared" ref="H88" si="29">LEN(J88)</f>
        <v>95</v>
      </c>
      <c r="J88" s="11" t="s">
        <v>527</v>
      </c>
      <c r="K88" s="11" t="s">
        <v>342</v>
      </c>
    </row>
    <row r="89" spans="1:11" s="11" customFormat="1" x14ac:dyDescent="0.25">
      <c r="C89" s="11" t="s">
        <v>15</v>
      </c>
      <c r="D89" s="11" t="s">
        <v>437</v>
      </c>
      <c r="E89" s="11" t="str">
        <f>C89</f>
        <v>Create Item</v>
      </c>
      <c r="F89" s="11">
        <f t="shared" si="28"/>
        <v>13</v>
      </c>
      <c r="G89" s="11">
        <f t="shared" si="28"/>
        <v>11</v>
      </c>
      <c r="H89" s="11">
        <f t="shared" ref="H89:H92" si="30">LEN(J89)</f>
        <v>2</v>
      </c>
      <c r="J89" s="13">
        <v>30</v>
      </c>
      <c r="K89" s="11" t="s">
        <v>343</v>
      </c>
    </row>
    <row r="90" spans="1:11" s="11" customFormat="1" x14ac:dyDescent="0.25">
      <c r="C90" s="11" t="s">
        <v>16</v>
      </c>
      <c r="D90" s="11" t="s">
        <v>438</v>
      </c>
      <c r="E90" s="11" t="str">
        <f>C90</f>
        <v>Edit Item</v>
      </c>
      <c r="F90" s="11">
        <f t="shared" si="28"/>
        <v>11</v>
      </c>
      <c r="G90" s="11">
        <f t="shared" si="28"/>
        <v>9</v>
      </c>
      <c r="H90" s="11">
        <f t="shared" si="30"/>
        <v>2</v>
      </c>
      <c r="J90" s="13">
        <v>30</v>
      </c>
      <c r="K90" s="11" t="s">
        <v>344</v>
      </c>
    </row>
    <row r="91" spans="1:11" s="11" customFormat="1" x14ac:dyDescent="0.25">
      <c r="C91" s="11" t="s">
        <v>17</v>
      </c>
      <c r="D91" s="11" t="s">
        <v>439</v>
      </c>
      <c r="E91" s="11" t="s">
        <v>153</v>
      </c>
      <c r="F91" s="11">
        <f t="shared" si="28"/>
        <v>16</v>
      </c>
      <c r="G91" s="11">
        <f t="shared" si="28"/>
        <v>25</v>
      </c>
      <c r="H91" s="11">
        <f t="shared" si="30"/>
        <v>2</v>
      </c>
      <c r="J91" s="13">
        <v>30</v>
      </c>
      <c r="K91" s="11" t="s">
        <v>345</v>
      </c>
    </row>
    <row r="92" spans="1:11" s="11" customFormat="1" x14ac:dyDescent="0.25">
      <c r="C92" s="11" t="s">
        <v>18</v>
      </c>
      <c r="D92" s="11" t="s">
        <v>440</v>
      </c>
      <c r="E92" s="11" t="str">
        <f>C92</f>
        <v>Edit Item Pricing</v>
      </c>
      <c r="F92" s="11">
        <f t="shared" si="28"/>
        <v>16</v>
      </c>
      <c r="G92" s="11">
        <f t="shared" si="28"/>
        <v>17</v>
      </c>
      <c r="H92" s="11">
        <f t="shared" si="30"/>
        <v>2</v>
      </c>
      <c r="J92" s="13">
        <v>30</v>
      </c>
      <c r="K92" s="11" t="s">
        <v>346</v>
      </c>
    </row>
    <row r="93" spans="1:11" s="11" customFormat="1" x14ac:dyDescent="0.25">
      <c r="J93" s="13"/>
      <c r="K93" s="11" t="str">
        <f t="shared" ref="K93:K94" si="31">IF(F93&gt;17,"LOOK HERE",IF(G93&gt;30,"LOOK HERE",""))</f>
        <v/>
      </c>
    </row>
    <row r="94" spans="1:11" s="11" customFormat="1" x14ac:dyDescent="0.25">
      <c r="B94" s="11" t="s">
        <v>40</v>
      </c>
      <c r="J94" s="13"/>
      <c r="K94" s="11" t="str">
        <f t="shared" si="31"/>
        <v/>
      </c>
    </row>
    <row r="95" spans="1:11" s="11" customFormat="1" x14ac:dyDescent="0.25">
      <c r="C95" s="11" t="s">
        <v>250</v>
      </c>
      <c r="D95" s="11" t="s">
        <v>441</v>
      </c>
      <c r="E95" s="11" t="s">
        <v>250</v>
      </c>
      <c r="F95" s="11">
        <f t="shared" ref="F95:G100" si="32">LEN(D95)</f>
        <v>9</v>
      </c>
      <c r="G95" s="11">
        <f t="shared" si="32"/>
        <v>20</v>
      </c>
      <c r="H95" s="11">
        <f t="shared" ref="H95" si="33">LEN(J95)</f>
        <v>14</v>
      </c>
      <c r="J95" s="11" t="s">
        <v>251</v>
      </c>
      <c r="K95" s="11" t="s">
        <v>347</v>
      </c>
    </row>
    <row r="96" spans="1:11" s="11" customFormat="1" x14ac:dyDescent="0.25">
      <c r="C96" s="11" t="s">
        <v>252</v>
      </c>
      <c r="D96" s="11" t="s">
        <v>442</v>
      </c>
      <c r="E96" s="11" t="s">
        <v>252</v>
      </c>
      <c r="F96" s="11">
        <f t="shared" si="32"/>
        <v>15</v>
      </c>
      <c r="G96" s="11">
        <f t="shared" si="32"/>
        <v>27</v>
      </c>
      <c r="H96" s="11">
        <f t="shared" ref="H96" si="34">LEN(J96)</f>
        <v>29</v>
      </c>
      <c r="J96" s="11" t="s">
        <v>253</v>
      </c>
      <c r="K96" s="11" t="s">
        <v>348</v>
      </c>
    </row>
    <row r="97" spans="1:11" s="11" customFormat="1" x14ac:dyDescent="0.25">
      <c r="C97" s="11" t="s">
        <v>42</v>
      </c>
      <c r="D97" s="11" t="s">
        <v>443</v>
      </c>
      <c r="E97" s="11" t="str">
        <f>C97</f>
        <v>Create and Edit Transfer Order</v>
      </c>
      <c r="F97" s="11">
        <f t="shared" si="32"/>
        <v>11</v>
      </c>
      <c r="G97" s="11">
        <f t="shared" si="32"/>
        <v>30</v>
      </c>
      <c r="H97" s="11">
        <f t="shared" ref="H97:H100" si="35">LEN(J97)</f>
        <v>4</v>
      </c>
      <c r="J97" s="13">
        <v>5740</v>
      </c>
      <c r="K97" s="11" t="s">
        <v>349</v>
      </c>
    </row>
    <row r="98" spans="1:11" s="11" customFormat="1" x14ac:dyDescent="0.25">
      <c r="C98" s="11" t="s">
        <v>41</v>
      </c>
      <c r="D98" s="11" t="s">
        <v>444</v>
      </c>
      <c r="E98" s="11" t="str">
        <f>C98</f>
        <v>Detele Transfer Order</v>
      </c>
      <c r="F98" s="11">
        <f t="shared" si="32"/>
        <v>11</v>
      </c>
      <c r="G98" s="11">
        <f t="shared" si="32"/>
        <v>21</v>
      </c>
      <c r="H98" s="11">
        <f t="shared" si="35"/>
        <v>4</v>
      </c>
      <c r="J98" s="13">
        <v>5740</v>
      </c>
      <c r="K98" s="11" t="s">
        <v>350</v>
      </c>
    </row>
    <row r="99" spans="1:11" s="11" customFormat="1" x14ac:dyDescent="0.25">
      <c r="C99" s="11" t="s">
        <v>20</v>
      </c>
      <c r="D99" s="11" t="s">
        <v>445</v>
      </c>
      <c r="E99" s="11" t="str">
        <f>C99</f>
        <v>Post Transfer Shipment</v>
      </c>
      <c r="F99" s="11">
        <f t="shared" si="32"/>
        <v>9</v>
      </c>
      <c r="G99" s="11">
        <f t="shared" si="32"/>
        <v>22</v>
      </c>
      <c r="H99" s="11">
        <f t="shared" si="35"/>
        <v>4</v>
      </c>
      <c r="J99" s="13">
        <v>5740</v>
      </c>
      <c r="K99" s="11" t="s">
        <v>351</v>
      </c>
    </row>
    <row r="100" spans="1:11" s="11" customFormat="1" x14ac:dyDescent="0.25">
      <c r="C100" s="11" t="s">
        <v>19</v>
      </c>
      <c r="D100" s="11" t="s">
        <v>446</v>
      </c>
      <c r="E100" s="11" t="str">
        <f>C100</f>
        <v>Post Transfer Receipt</v>
      </c>
      <c r="F100" s="11">
        <f t="shared" si="32"/>
        <v>12</v>
      </c>
      <c r="G100" s="11">
        <f t="shared" si="32"/>
        <v>21</v>
      </c>
      <c r="H100" s="11">
        <f t="shared" si="35"/>
        <v>4</v>
      </c>
      <c r="J100" s="13">
        <v>5740</v>
      </c>
      <c r="K100" s="11" t="s">
        <v>352</v>
      </c>
    </row>
    <row r="101" spans="1:11" s="11" customFormat="1" x14ac:dyDescent="0.25">
      <c r="J101" s="13"/>
      <c r="K101" s="11" t="str">
        <f t="shared" ref="K101:K105" si="36">IF(F101&gt;17,"LOOK HERE",IF(G101&gt;30,"LOOK HERE",""))</f>
        <v/>
      </c>
    </row>
    <row r="102" spans="1:11" s="11" customFormat="1" x14ac:dyDescent="0.25">
      <c r="B102" s="11" t="s">
        <v>121</v>
      </c>
      <c r="J102" s="13"/>
      <c r="K102" s="11" t="str">
        <f t="shared" si="36"/>
        <v/>
      </c>
    </row>
    <row r="103" spans="1:11" s="11" customFormat="1" x14ac:dyDescent="0.25">
      <c r="C103" s="11" t="s">
        <v>122</v>
      </c>
      <c r="D103" s="11" t="s">
        <v>447</v>
      </c>
      <c r="E103" s="11" t="s">
        <v>152</v>
      </c>
      <c r="F103" s="11">
        <f t="shared" ref="F103:G104" si="37">LEN(D103)</f>
        <v>14</v>
      </c>
      <c r="G103" s="11">
        <f t="shared" si="37"/>
        <v>30</v>
      </c>
      <c r="H103" s="11">
        <f t="shared" ref="H103:H104" si="38">LEN(J103)</f>
        <v>2</v>
      </c>
      <c r="J103" s="13">
        <v>40</v>
      </c>
      <c r="K103" s="11" t="s">
        <v>353</v>
      </c>
    </row>
    <row r="104" spans="1:11" s="11" customFormat="1" x14ac:dyDescent="0.25">
      <c r="C104" s="11" t="s">
        <v>123</v>
      </c>
      <c r="D104" s="11" t="s">
        <v>448</v>
      </c>
      <c r="E104" s="11" t="str">
        <f>C104</f>
        <v>Post Item Journal Lines</v>
      </c>
      <c r="F104" s="11">
        <f t="shared" si="37"/>
        <v>14</v>
      </c>
      <c r="G104" s="11">
        <f t="shared" si="37"/>
        <v>23</v>
      </c>
      <c r="H104" s="11">
        <f t="shared" si="38"/>
        <v>2</v>
      </c>
      <c r="J104" s="13">
        <v>40</v>
      </c>
      <c r="K104" s="11" t="s">
        <v>354</v>
      </c>
    </row>
    <row r="105" spans="1:11" s="11" customFormat="1" x14ac:dyDescent="0.25">
      <c r="J105" s="13"/>
      <c r="K105" s="11" t="str">
        <f t="shared" si="36"/>
        <v/>
      </c>
    </row>
    <row r="106" spans="1:11" s="11" customFormat="1" x14ac:dyDescent="0.25">
      <c r="A106" s="2" t="s">
        <v>169</v>
      </c>
      <c r="J106" s="13"/>
    </row>
    <row r="107" spans="1:11" s="11" customFormat="1" x14ac:dyDescent="0.25">
      <c r="C107" s="11" t="s">
        <v>173</v>
      </c>
      <c r="D107" s="11" t="s">
        <v>449</v>
      </c>
      <c r="E107" s="11" t="s">
        <v>174</v>
      </c>
      <c r="F107" s="11">
        <f t="shared" ref="F107:F129" si="39">LEN(D107)</f>
        <v>15</v>
      </c>
      <c r="G107" s="11">
        <f t="shared" ref="G107:G129" si="40">LEN(E107)</f>
        <v>18</v>
      </c>
      <c r="H107" s="11">
        <f t="shared" ref="H107:H128" si="41">LEN(J107)</f>
        <v>24</v>
      </c>
      <c r="J107" s="13" t="s">
        <v>175</v>
      </c>
      <c r="K107" s="11" t="s">
        <v>355</v>
      </c>
    </row>
    <row r="108" spans="1:11" s="11" customFormat="1" x14ac:dyDescent="0.25">
      <c r="C108" s="11" t="s">
        <v>176</v>
      </c>
      <c r="D108" s="11" t="s">
        <v>450</v>
      </c>
      <c r="E108" s="11" t="s">
        <v>177</v>
      </c>
      <c r="F108" s="11">
        <f t="shared" si="39"/>
        <v>14</v>
      </c>
      <c r="G108" s="11">
        <f t="shared" si="40"/>
        <v>14</v>
      </c>
      <c r="H108" s="11">
        <f t="shared" si="41"/>
        <v>24</v>
      </c>
      <c r="J108" s="13" t="s">
        <v>178</v>
      </c>
      <c r="K108" s="11" t="s">
        <v>356</v>
      </c>
    </row>
    <row r="109" spans="1:11" s="11" customFormat="1" x14ac:dyDescent="0.25">
      <c r="C109" s="11" t="s">
        <v>179</v>
      </c>
      <c r="D109" s="11" t="s">
        <v>451</v>
      </c>
      <c r="E109" s="11" t="s">
        <v>180</v>
      </c>
      <c r="F109" s="11">
        <f t="shared" si="39"/>
        <v>12</v>
      </c>
      <c r="G109" s="11">
        <f t="shared" si="40"/>
        <v>16</v>
      </c>
      <c r="H109" s="11">
        <f t="shared" si="41"/>
        <v>24</v>
      </c>
      <c r="J109" s="13" t="s">
        <v>181</v>
      </c>
      <c r="K109" s="11" t="s">
        <v>358</v>
      </c>
    </row>
    <row r="110" spans="1:11" s="11" customFormat="1" x14ac:dyDescent="0.25">
      <c r="C110" s="11" t="s">
        <v>182</v>
      </c>
      <c r="D110" s="11" t="s">
        <v>452</v>
      </c>
      <c r="E110" s="11" t="s">
        <v>183</v>
      </c>
      <c r="F110" s="11">
        <f t="shared" si="39"/>
        <v>15</v>
      </c>
      <c r="G110" s="11">
        <f t="shared" si="40"/>
        <v>10</v>
      </c>
      <c r="H110" s="11">
        <f t="shared" si="41"/>
        <v>24</v>
      </c>
      <c r="J110" s="13" t="s">
        <v>184</v>
      </c>
      <c r="K110" s="11" t="s">
        <v>359</v>
      </c>
    </row>
    <row r="111" spans="1:11" s="11" customFormat="1" x14ac:dyDescent="0.25">
      <c r="C111" s="11" t="s">
        <v>218</v>
      </c>
      <c r="D111" s="11" t="s">
        <v>453</v>
      </c>
      <c r="E111" s="11" t="s">
        <v>219</v>
      </c>
      <c r="F111" s="11">
        <f t="shared" si="39"/>
        <v>15</v>
      </c>
      <c r="G111" s="11">
        <f t="shared" si="40"/>
        <v>10</v>
      </c>
      <c r="H111" s="11">
        <f t="shared" si="41"/>
        <v>24</v>
      </c>
      <c r="J111" s="13" t="s">
        <v>220</v>
      </c>
      <c r="K111" s="11" t="s">
        <v>360</v>
      </c>
    </row>
    <row r="112" spans="1:11" s="11" customFormat="1" x14ac:dyDescent="0.25">
      <c r="C112" s="11" t="s">
        <v>224</v>
      </c>
      <c r="D112" s="11" t="s">
        <v>454</v>
      </c>
      <c r="E112" s="11" t="s">
        <v>225</v>
      </c>
      <c r="F112" s="11">
        <f t="shared" si="39"/>
        <v>14</v>
      </c>
      <c r="G112" s="11">
        <f t="shared" si="40"/>
        <v>10</v>
      </c>
      <c r="H112" s="11">
        <f t="shared" si="41"/>
        <v>14</v>
      </c>
      <c r="J112" s="13" t="s">
        <v>226</v>
      </c>
      <c r="K112" s="11" t="s">
        <v>361</v>
      </c>
    </row>
    <row r="113" spans="3:11" s="11" customFormat="1" x14ac:dyDescent="0.25">
      <c r="C113" s="11" t="s">
        <v>209</v>
      </c>
      <c r="D113" s="11" t="s">
        <v>455</v>
      </c>
      <c r="E113" s="11" t="s">
        <v>210</v>
      </c>
      <c r="F113" s="11">
        <f t="shared" si="39"/>
        <v>14</v>
      </c>
      <c r="G113" s="11">
        <f t="shared" si="40"/>
        <v>16</v>
      </c>
      <c r="H113" s="11">
        <f t="shared" si="41"/>
        <v>14</v>
      </c>
      <c r="J113" s="13" t="s">
        <v>211</v>
      </c>
      <c r="K113" s="11" t="s">
        <v>362</v>
      </c>
    </row>
    <row r="114" spans="3:11" s="11" customFormat="1" x14ac:dyDescent="0.25">
      <c r="C114" s="11" t="s">
        <v>221</v>
      </c>
      <c r="D114" s="11" t="s">
        <v>456</v>
      </c>
      <c r="E114" s="11" t="s">
        <v>222</v>
      </c>
      <c r="F114" s="11">
        <f t="shared" si="39"/>
        <v>13</v>
      </c>
      <c r="G114" s="11">
        <f t="shared" si="40"/>
        <v>19</v>
      </c>
      <c r="H114" s="11">
        <f t="shared" si="41"/>
        <v>14</v>
      </c>
      <c r="J114" s="13" t="s">
        <v>223</v>
      </c>
      <c r="K114" s="11" t="s">
        <v>363</v>
      </c>
    </row>
    <row r="115" spans="3:11" s="11" customFormat="1" x14ac:dyDescent="0.25">
      <c r="C115" s="11" t="s">
        <v>227</v>
      </c>
      <c r="D115" s="11" t="s">
        <v>457</v>
      </c>
      <c r="E115" s="11" t="s">
        <v>228</v>
      </c>
      <c r="F115" s="11">
        <f t="shared" si="39"/>
        <v>14</v>
      </c>
      <c r="G115" s="11">
        <f t="shared" si="40"/>
        <v>9</v>
      </c>
      <c r="H115" s="11">
        <f t="shared" si="41"/>
        <v>24</v>
      </c>
      <c r="J115" s="13" t="s">
        <v>229</v>
      </c>
      <c r="K115" s="11" t="s">
        <v>364</v>
      </c>
    </row>
    <row r="116" spans="3:11" s="11" customFormat="1" x14ac:dyDescent="0.25">
      <c r="C116" s="11" t="s">
        <v>230</v>
      </c>
      <c r="D116" s="11" t="s">
        <v>458</v>
      </c>
      <c r="E116" s="11" t="s">
        <v>231</v>
      </c>
      <c r="F116" s="11">
        <f t="shared" si="39"/>
        <v>15</v>
      </c>
      <c r="G116" s="11">
        <f t="shared" si="40"/>
        <v>26</v>
      </c>
      <c r="H116" s="11">
        <f t="shared" si="41"/>
        <v>29</v>
      </c>
      <c r="J116" s="13" t="s">
        <v>232</v>
      </c>
      <c r="K116" s="11" t="s">
        <v>365</v>
      </c>
    </row>
    <row r="117" spans="3:11" s="11" customFormat="1" x14ac:dyDescent="0.25">
      <c r="C117" s="11" t="s">
        <v>200</v>
      </c>
      <c r="D117" s="11" t="s">
        <v>459</v>
      </c>
      <c r="E117" s="11" t="s">
        <v>201</v>
      </c>
      <c r="F117" s="11">
        <f t="shared" si="39"/>
        <v>13</v>
      </c>
      <c r="G117" s="11">
        <f t="shared" si="40"/>
        <v>18</v>
      </c>
      <c r="H117" s="11">
        <f t="shared" si="41"/>
        <v>19</v>
      </c>
      <c r="J117" s="13" t="s">
        <v>202</v>
      </c>
      <c r="K117" s="11" t="s">
        <v>366</v>
      </c>
    </row>
    <row r="118" spans="3:11" s="11" customFormat="1" x14ac:dyDescent="0.25">
      <c r="C118" s="11" t="s">
        <v>215</v>
      </c>
      <c r="D118" s="11" t="s">
        <v>460</v>
      </c>
      <c r="E118" s="11" t="s">
        <v>216</v>
      </c>
      <c r="F118" s="11">
        <f t="shared" si="39"/>
        <v>15</v>
      </c>
      <c r="G118" s="11">
        <f t="shared" si="40"/>
        <v>15</v>
      </c>
      <c r="H118" s="11">
        <f t="shared" si="41"/>
        <v>19</v>
      </c>
      <c r="J118" s="13" t="s">
        <v>217</v>
      </c>
      <c r="K118" s="11" t="s">
        <v>367</v>
      </c>
    </row>
    <row r="119" spans="3:11" s="11" customFormat="1" x14ac:dyDescent="0.25">
      <c r="C119" s="11" t="s">
        <v>191</v>
      </c>
      <c r="D119" s="11" t="s">
        <v>461</v>
      </c>
      <c r="E119" s="11" t="s">
        <v>192</v>
      </c>
      <c r="F119" s="11">
        <f t="shared" si="39"/>
        <v>15</v>
      </c>
      <c r="G119" s="11">
        <f t="shared" si="40"/>
        <v>16</v>
      </c>
      <c r="H119" s="11">
        <f t="shared" si="41"/>
        <v>24</v>
      </c>
      <c r="J119" s="13" t="s">
        <v>193</v>
      </c>
      <c r="K119" s="11" t="s">
        <v>368</v>
      </c>
    </row>
    <row r="120" spans="3:11" s="11" customFormat="1" x14ac:dyDescent="0.25">
      <c r="C120" s="11" t="s">
        <v>212</v>
      </c>
      <c r="D120" s="11" t="s">
        <v>462</v>
      </c>
      <c r="E120" s="11" t="s">
        <v>213</v>
      </c>
      <c r="F120" s="11">
        <f t="shared" si="39"/>
        <v>11</v>
      </c>
      <c r="G120" s="11">
        <f t="shared" si="40"/>
        <v>16</v>
      </c>
      <c r="H120" s="11">
        <f t="shared" si="41"/>
        <v>19</v>
      </c>
      <c r="J120" s="13" t="s">
        <v>214</v>
      </c>
      <c r="K120" s="11" t="s">
        <v>369</v>
      </c>
    </row>
    <row r="121" spans="3:11" s="11" customFormat="1" x14ac:dyDescent="0.25">
      <c r="C121" s="11" t="s">
        <v>185</v>
      </c>
      <c r="D121" s="11" t="s">
        <v>463</v>
      </c>
      <c r="E121" s="11" t="s">
        <v>186</v>
      </c>
      <c r="F121" s="11">
        <f t="shared" si="39"/>
        <v>13</v>
      </c>
      <c r="G121" s="11">
        <f t="shared" si="40"/>
        <v>13</v>
      </c>
      <c r="H121" s="11">
        <f t="shared" si="41"/>
        <v>19</v>
      </c>
      <c r="J121" s="13" t="s">
        <v>187</v>
      </c>
      <c r="K121" s="11" t="s">
        <v>370</v>
      </c>
    </row>
    <row r="122" spans="3:11" s="11" customFormat="1" x14ac:dyDescent="0.25">
      <c r="C122" s="11" t="s">
        <v>188</v>
      </c>
      <c r="D122" s="11" t="s">
        <v>464</v>
      </c>
      <c r="E122" s="11" t="s">
        <v>189</v>
      </c>
      <c r="F122" s="11">
        <f t="shared" si="39"/>
        <v>14</v>
      </c>
      <c r="G122" s="11">
        <f t="shared" si="40"/>
        <v>15</v>
      </c>
      <c r="H122" s="11">
        <f t="shared" si="41"/>
        <v>24</v>
      </c>
      <c r="J122" s="13" t="s">
        <v>190</v>
      </c>
      <c r="K122" s="11" t="s">
        <v>357</v>
      </c>
    </row>
    <row r="123" spans="3:11" s="11" customFormat="1" x14ac:dyDescent="0.25">
      <c r="C123" s="11" t="s">
        <v>194</v>
      </c>
      <c r="D123" s="11" t="s">
        <v>465</v>
      </c>
      <c r="E123" s="11" t="s">
        <v>195</v>
      </c>
      <c r="F123" s="11">
        <f t="shared" si="39"/>
        <v>15</v>
      </c>
      <c r="G123" s="11">
        <f t="shared" si="40"/>
        <v>22</v>
      </c>
      <c r="H123" s="11">
        <f t="shared" si="41"/>
        <v>19</v>
      </c>
      <c r="J123" s="13" t="s">
        <v>196</v>
      </c>
      <c r="K123" s="11" t="s">
        <v>371</v>
      </c>
    </row>
    <row r="124" spans="3:11" s="11" customFormat="1" x14ac:dyDescent="0.25">
      <c r="C124" s="11" t="s">
        <v>170</v>
      </c>
      <c r="D124" s="11" t="s">
        <v>466</v>
      </c>
      <c r="E124" s="11" t="s">
        <v>171</v>
      </c>
      <c r="F124" s="11">
        <f t="shared" si="39"/>
        <v>15</v>
      </c>
      <c r="G124" s="11">
        <f t="shared" si="40"/>
        <v>28</v>
      </c>
      <c r="H124" s="11">
        <f t="shared" si="41"/>
        <v>19</v>
      </c>
      <c r="J124" s="13" t="s">
        <v>172</v>
      </c>
      <c r="K124" s="11" t="s">
        <v>372</v>
      </c>
    </row>
    <row r="125" spans="3:11" s="11" customFormat="1" x14ac:dyDescent="0.25">
      <c r="C125" s="11" t="s">
        <v>206</v>
      </c>
      <c r="D125" s="11" t="s">
        <v>467</v>
      </c>
      <c r="E125" s="11" t="s">
        <v>207</v>
      </c>
      <c r="F125" s="11">
        <f t="shared" si="39"/>
        <v>14</v>
      </c>
      <c r="G125" s="11">
        <f t="shared" si="40"/>
        <v>15</v>
      </c>
      <c r="H125" s="11">
        <f t="shared" si="41"/>
        <v>19</v>
      </c>
      <c r="J125" s="13" t="s">
        <v>208</v>
      </c>
      <c r="K125" s="11" t="s">
        <v>373</v>
      </c>
    </row>
    <row r="126" spans="3:11" s="11" customFormat="1" x14ac:dyDescent="0.25">
      <c r="C126" s="11" t="s">
        <v>203</v>
      </c>
      <c r="D126" s="11" t="s">
        <v>468</v>
      </c>
      <c r="E126" s="11" t="s">
        <v>204</v>
      </c>
      <c r="F126" s="11">
        <f t="shared" si="39"/>
        <v>14</v>
      </c>
      <c r="G126" s="11">
        <f t="shared" si="40"/>
        <v>28</v>
      </c>
      <c r="H126" s="11">
        <f t="shared" si="41"/>
        <v>19</v>
      </c>
      <c r="J126" s="13" t="s">
        <v>205</v>
      </c>
      <c r="K126" s="11" t="s">
        <v>374</v>
      </c>
    </row>
    <row r="127" spans="3:11" s="11" customFormat="1" x14ac:dyDescent="0.25">
      <c r="C127" s="11" t="s">
        <v>506</v>
      </c>
      <c r="D127" s="11" t="s">
        <v>505</v>
      </c>
      <c r="E127" s="11" t="s">
        <v>507</v>
      </c>
      <c r="F127" s="11">
        <f t="shared" si="39"/>
        <v>18</v>
      </c>
      <c r="H127" s="11">
        <f t="shared" si="41"/>
        <v>28</v>
      </c>
      <c r="J127" s="13" t="s">
        <v>508</v>
      </c>
      <c r="K127" s="11" t="s">
        <v>509</v>
      </c>
    </row>
    <row r="128" spans="3:11" s="11" customFormat="1" x14ac:dyDescent="0.25">
      <c r="C128" s="11" t="s">
        <v>197</v>
      </c>
      <c r="D128" s="11" t="s">
        <v>469</v>
      </c>
      <c r="E128" s="11" t="s">
        <v>198</v>
      </c>
      <c r="F128" s="11">
        <f t="shared" si="39"/>
        <v>14</v>
      </c>
      <c r="G128" s="11">
        <f t="shared" si="40"/>
        <v>22</v>
      </c>
      <c r="H128" s="11">
        <f t="shared" si="41"/>
        <v>14</v>
      </c>
      <c r="J128" s="13" t="s">
        <v>199</v>
      </c>
      <c r="K128" s="11" t="s">
        <v>375</v>
      </c>
    </row>
    <row r="129" spans="1:11" s="11" customFormat="1" x14ac:dyDescent="0.25">
      <c r="C129" s="11" t="s">
        <v>254</v>
      </c>
      <c r="D129" s="11" t="s">
        <v>470</v>
      </c>
      <c r="E129" s="11" t="s">
        <v>255</v>
      </c>
      <c r="F129" s="11">
        <f t="shared" si="39"/>
        <v>17</v>
      </c>
      <c r="G129" s="11">
        <f t="shared" si="40"/>
        <v>13</v>
      </c>
      <c r="H129" s="11">
        <f t="shared" ref="H129" si="42">LEN(J129)</f>
        <v>22</v>
      </c>
      <c r="J129" s="13" t="s">
        <v>256</v>
      </c>
      <c r="K129" s="11" t="s">
        <v>376</v>
      </c>
    </row>
    <row r="130" spans="1:11" s="11" customFormat="1" x14ac:dyDescent="0.25">
      <c r="J130" s="13"/>
    </row>
    <row r="131" spans="1:11" s="11" customFormat="1" x14ac:dyDescent="0.25">
      <c r="A131" s="2" t="s">
        <v>504</v>
      </c>
      <c r="J131" s="13"/>
    </row>
    <row r="132" spans="1:11" s="11" customFormat="1" x14ac:dyDescent="0.25">
      <c r="C132" s="11" t="s">
        <v>556</v>
      </c>
      <c r="D132" s="11" t="s">
        <v>545</v>
      </c>
      <c r="E132" s="10" t="s">
        <v>555</v>
      </c>
      <c r="J132" s="13" t="s">
        <v>572</v>
      </c>
      <c r="K132" s="11" t="s">
        <v>560</v>
      </c>
    </row>
    <row r="133" spans="1:11" s="11" customFormat="1" x14ac:dyDescent="0.25">
      <c r="C133" s="11" t="s">
        <v>544</v>
      </c>
      <c r="D133" s="11" t="s">
        <v>546</v>
      </c>
      <c r="E133" s="10" t="s">
        <v>554</v>
      </c>
      <c r="J133" s="13" t="s">
        <v>572</v>
      </c>
      <c r="K133" s="11" t="s">
        <v>561</v>
      </c>
    </row>
    <row r="134" spans="1:11" s="11" customFormat="1" x14ac:dyDescent="0.25">
      <c r="C134" s="11" t="s">
        <v>542</v>
      </c>
      <c r="D134" s="11" t="s">
        <v>547</v>
      </c>
      <c r="E134" s="10" t="s">
        <v>551</v>
      </c>
      <c r="J134" s="13" t="s">
        <v>572</v>
      </c>
      <c r="K134" s="11" t="s">
        <v>562</v>
      </c>
    </row>
    <row r="135" spans="1:11" s="11" customFormat="1" x14ac:dyDescent="0.25">
      <c r="C135" s="11" t="s">
        <v>542</v>
      </c>
      <c r="D135" s="11" t="s">
        <v>548</v>
      </c>
      <c r="E135" s="10" t="s">
        <v>553</v>
      </c>
      <c r="J135" s="13" t="s">
        <v>572</v>
      </c>
      <c r="K135" s="11" t="s">
        <v>563</v>
      </c>
    </row>
    <row r="136" spans="1:11" s="11" customFormat="1" x14ac:dyDescent="0.25">
      <c r="C136" s="11" t="s">
        <v>550</v>
      </c>
      <c r="D136" s="11" t="s">
        <v>549</v>
      </c>
      <c r="E136" s="10" t="s">
        <v>552</v>
      </c>
      <c r="J136" s="13" t="s">
        <v>572</v>
      </c>
      <c r="K136" s="11" t="s">
        <v>564</v>
      </c>
    </row>
    <row r="137" spans="1:11" s="11" customFormat="1" x14ac:dyDescent="0.25">
      <c r="J137" s="13"/>
    </row>
    <row r="138" spans="1:11" s="11" customFormat="1" x14ac:dyDescent="0.25">
      <c r="A138" s="2" t="s">
        <v>264</v>
      </c>
      <c r="J138" s="13"/>
    </row>
    <row r="139" spans="1:11" s="11" customFormat="1" x14ac:dyDescent="0.25">
      <c r="C139" s="11" t="s">
        <v>265</v>
      </c>
      <c r="D139" s="11" t="s">
        <v>471</v>
      </c>
      <c r="E139" s="10" t="s">
        <v>265</v>
      </c>
      <c r="J139" s="13" t="s">
        <v>591</v>
      </c>
      <c r="K139" s="11" t="s">
        <v>560</v>
      </c>
    </row>
    <row r="140" spans="1:11" s="11" customFormat="1" x14ac:dyDescent="0.25">
      <c r="C140" s="11" t="s">
        <v>502</v>
      </c>
      <c r="D140" s="11" t="s">
        <v>543</v>
      </c>
      <c r="E140" s="11" t="s">
        <v>559</v>
      </c>
      <c r="J140" s="13" t="s">
        <v>573</v>
      </c>
      <c r="K140" s="11" t="s">
        <v>565</v>
      </c>
    </row>
    <row r="141" spans="1:11" s="11" customFormat="1" x14ac:dyDescent="0.25">
      <c r="C141" s="11" t="s">
        <v>266</v>
      </c>
      <c r="D141" s="11" t="s">
        <v>472</v>
      </c>
      <c r="E141" s="10" t="s">
        <v>558</v>
      </c>
      <c r="J141" s="13" t="s">
        <v>591</v>
      </c>
    </row>
    <row r="142" spans="1:11" s="11" customFormat="1" x14ac:dyDescent="0.25">
      <c r="C142" s="11" t="s">
        <v>267</v>
      </c>
      <c r="D142" s="11" t="s">
        <v>473</v>
      </c>
      <c r="E142" s="10" t="s">
        <v>557</v>
      </c>
      <c r="J142" s="13" t="s">
        <v>591</v>
      </c>
    </row>
    <row r="143" spans="1:11" s="11" customFormat="1" x14ac:dyDescent="0.25">
      <c r="C143" s="11" t="s">
        <v>503</v>
      </c>
      <c r="D143" s="11" t="s">
        <v>268</v>
      </c>
      <c r="E143" s="11" t="s">
        <v>568</v>
      </c>
      <c r="J143" s="13"/>
      <c r="K143" s="11" t="s">
        <v>571</v>
      </c>
    </row>
    <row r="144" spans="1:11" s="11" customFormat="1" x14ac:dyDescent="0.25">
      <c r="C144" s="11" t="s">
        <v>566</v>
      </c>
      <c r="D144" s="11" t="s">
        <v>567</v>
      </c>
      <c r="E144" s="11" t="s">
        <v>569</v>
      </c>
      <c r="J144" s="13" t="s">
        <v>591</v>
      </c>
      <c r="K144" s="11" t="s">
        <v>570</v>
      </c>
    </row>
    <row r="145" spans="1:10" s="11" customFormat="1" x14ac:dyDescent="0.25">
      <c r="C145" s="11" t="s">
        <v>271</v>
      </c>
      <c r="D145" s="11" t="s">
        <v>474</v>
      </c>
      <c r="E145" s="10" t="s">
        <v>271</v>
      </c>
      <c r="J145" s="13" t="s">
        <v>591</v>
      </c>
    </row>
    <row r="146" spans="1:10" s="11" customFormat="1" x14ac:dyDescent="0.25">
      <c r="C146" s="11" t="s">
        <v>541</v>
      </c>
      <c r="D146" s="11" t="s">
        <v>528</v>
      </c>
      <c r="E146" s="11" t="s">
        <v>541</v>
      </c>
      <c r="J146" s="13" t="s">
        <v>591</v>
      </c>
    </row>
    <row r="147" spans="1:10" s="11" customFormat="1" x14ac:dyDescent="0.25">
      <c r="C147" s="11" t="s">
        <v>535</v>
      </c>
      <c r="D147" s="11" t="s">
        <v>529</v>
      </c>
      <c r="E147" s="11" t="s">
        <v>535</v>
      </c>
      <c r="J147" s="13" t="s">
        <v>591</v>
      </c>
    </row>
    <row r="148" spans="1:10" s="11" customFormat="1" x14ac:dyDescent="0.25">
      <c r="C148" s="11" t="s">
        <v>536</v>
      </c>
      <c r="D148" s="11" t="s">
        <v>530</v>
      </c>
      <c r="E148" s="11" t="s">
        <v>536</v>
      </c>
      <c r="J148" s="13" t="s">
        <v>591</v>
      </c>
    </row>
    <row r="149" spans="1:10" s="11" customFormat="1" x14ac:dyDescent="0.25">
      <c r="C149" s="11" t="s">
        <v>537</v>
      </c>
      <c r="D149" s="11" t="s">
        <v>531</v>
      </c>
      <c r="E149" s="11" t="s">
        <v>537</v>
      </c>
      <c r="J149" s="13" t="s">
        <v>591</v>
      </c>
    </row>
    <row r="150" spans="1:10" s="11" customFormat="1" x14ac:dyDescent="0.25">
      <c r="C150" s="11" t="s">
        <v>538</v>
      </c>
      <c r="D150" s="11" t="s">
        <v>532</v>
      </c>
      <c r="E150" s="11" t="s">
        <v>538</v>
      </c>
      <c r="J150" s="13" t="s">
        <v>591</v>
      </c>
    </row>
    <row r="151" spans="1:10" s="11" customFormat="1" x14ac:dyDescent="0.25">
      <c r="C151" s="11" t="s">
        <v>539</v>
      </c>
      <c r="D151" s="11" t="s">
        <v>533</v>
      </c>
      <c r="E151" s="11" t="s">
        <v>539</v>
      </c>
      <c r="J151" s="13" t="s">
        <v>591</v>
      </c>
    </row>
    <row r="152" spans="1:10" s="11" customFormat="1" x14ac:dyDescent="0.25">
      <c r="C152" s="11" t="s">
        <v>540</v>
      </c>
      <c r="D152" s="11" t="s">
        <v>534</v>
      </c>
      <c r="E152" s="11" t="s">
        <v>540</v>
      </c>
      <c r="J152" s="13" t="s">
        <v>591</v>
      </c>
    </row>
    <row r="153" spans="1:10" s="11" customFormat="1" x14ac:dyDescent="0.25">
      <c r="C153" s="11" t="s">
        <v>272</v>
      </c>
      <c r="D153" s="11" t="s">
        <v>475</v>
      </c>
      <c r="E153" s="10" t="s">
        <v>272</v>
      </c>
      <c r="J153" s="13" t="s">
        <v>591</v>
      </c>
    </row>
    <row r="154" spans="1:10" s="11" customFormat="1" x14ac:dyDescent="0.25">
      <c r="C154" s="11" t="s">
        <v>273</v>
      </c>
      <c r="D154" s="11" t="s">
        <v>476</v>
      </c>
      <c r="E154" s="10" t="s">
        <v>273</v>
      </c>
      <c r="J154" s="13" t="s">
        <v>591</v>
      </c>
    </row>
    <row r="155" spans="1:10" s="11" customFormat="1" x14ac:dyDescent="0.25">
      <c r="C155" s="11" t="s">
        <v>274</v>
      </c>
      <c r="D155" s="11" t="s">
        <v>477</v>
      </c>
      <c r="E155" s="10" t="s">
        <v>274</v>
      </c>
      <c r="J155" s="13" t="s">
        <v>591</v>
      </c>
    </row>
    <row r="156" spans="1:10" s="11" customFormat="1" x14ac:dyDescent="0.25">
      <c r="C156" s="11" t="s">
        <v>275</v>
      </c>
      <c r="D156" s="11" t="s">
        <v>478</v>
      </c>
      <c r="E156" s="10" t="s">
        <v>275</v>
      </c>
      <c r="J156" s="13" t="s">
        <v>591</v>
      </c>
    </row>
    <row r="157" spans="1:10" s="11" customFormat="1" x14ac:dyDescent="0.25">
      <c r="C157" s="11" t="s">
        <v>276</v>
      </c>
      <c r="D157" s="11" t="s">
        <v>479</v>
      </c>
      <c r="E157" s="10" t="s">
        <v>276</v>
      </c>
      <c r="J157" s="13" t="s">
        <v>591</v>
      </c>
    </row>
    <row r="158" spans="1:10" s="11" customFormat="1" x14ac:dyDescent="0.25">
      <c r="C158" s="11" t="s">
        <v>581</v>
      </c>
      <c r="D158" s="11" t="s">
        <v>582</v>
      </c>
      <c r="E158" s="10"/>
      <c r="J158" s="13" t="s">
        <v>591</v>
      </c>
    </row>
    <row r="159" spans="1:10" s="11" customFormat="1" x14ac:dyDescent="0.25">
      <c r="J159" s="13"/>
    </row>
    <row r="160" spans="1:10" s="11" customFormat="1" x14ac:dyDescent="0.25">
      <c r="A160" s="2" t="s">
        <v>254</v>
      </c>
      <c r="J160" s="13"/>
    </row>
    <row r="161" spans="3:10" s="11" customFormat="1" x14ac:dyDescent="0.25">
      <c r="C161" s="11" t="s">
        <v>277</v>
      </c>
      <c r="D161" s="11" t="s">
        <v>496</v>
      </c>
      <c r="E161" s="11" t="s">
        <v>277</v>
      </c>
      <c r="J161" s="13" t="s">
        <v>591</v>
      </c>
    </row>
    <row r="162" spans="3:10" s="11" customFormat="1" x14ac:dyDescent="0.25">
      <c r="C162" s="11" t="s">
        <v>269</v>
      </c>
      <c r="D162" s="11" t="s">
        <v>497</v>
      </c>
      <c r="E162" s="11" t="s">
        <v>501</v>
      </c>
      <c r="J162" s="13" t="s">
        <v>591</v>
      </c>
    </row>
    <row r="163" spans="3:10" s="11" customFormat="1" x14ac:dyDescent="0.25">
      <c r="C163" s="11" t="s">
        <v>278</v>
      </c>
      <c r="D163" s="11" t="s">
        <v>495</v>
      </c>
      <c r="E163" s="11" t="s">
        <v>278</v>
      </c>
      <c r="J163" s="13" t="s">
        <v>591</v>
      </c>
    </row>
    <row r="164" spans="3:10" s="11" customFormat="1" x14ac:dyDescent="0.25">
      <c r="C164" s="11" t="s">
        <v>279</v>
      </c>
      <c r="D164" s="11" t="s">
        <v>498</v>
      </c>
      <c r="E164" s="11" t="s">
        <v>279</v>
      </c>
      <c r="J164" s="13" t="s">
        <v>591</v>
      </c>
    </row>
    <row r="165" spans="3:10" s="11" customFormat="1" x14ac:dyDescent="0.25">
      <c r="C165" s="11" t="s">
        <v>280</v>
      </c>
      <c r="D165" s="11" t="s">
        <v>499</v>
      </c>
      <c r="E165" s="11" t="s">
        <v>280</v>
      </c>
      <c r="J165" s="13" t="s">
        <v>591</v>
      </c>
    </row>
    <row r="166" spans="3:10" s="11" customFormat="1" x14ac:dyDescent="0.25">
      <c r="C166" s="11" t="s">
        <v>281</v>
      </c>
      <c r="D166" s="11" t="s">
        <v>500</v>
      </c>
      <c r="E166" s="11" t="s">
        <v>281</v>
      </c>
      <c r="J166" s="13" t="s">
        <v>591</v>
      </c>
    </row>
    <row r="167" spans="3:10" s="11" customFormat="1" x14ac:dyDescent="0.25">
      <c r="J167" s="13"/>
    </row>
  </sheetData>
  <sortState ref="C109:F129">
    <sortCondition ref="C109:C129"/>
  </sortState>
  <conditionalFormatting sqref="G107 I107 I68:I74 G68:G74">
    <cfRule type="cellIs" dxfId="32" priority="58" operator="greaterThan">
      <formula>30</formula>
    </cfRule>
  </conditionalFormatting>
  <conditionalFormatting sqref="G108:G128 I108:I128">
    <cfRule type="cellIs" dxfId="31" priority="56" operator="greaterThan">
      <formula>30</formula>
    </cfRule>
  </conditionalFormatting>
  <conditionalFormatting sqref="G103:G104 I103:I104">
    <cfRule type="cellIs" dxfId="30" priority="54" operator="greaterThan">
      <formula>30</formula>
    </cfRule>
  </conditionalFormatting>
  <conditionalFormatting sqref="G97:G100 I97:I100">
    <cfRule type="cellIs" dxfId="29" priority="52" operator="greaterThan">
      <formula>30</formula>
    </cfRule>
  </conditionalFormatting>
  <conditionalFormatting sqref="G89:G92 I89:I92">
    <cfRule type="cellIs" dxfId="28" priority="50" operator="greaterThan">
      <formula>30</formula>
    </cfRule>
  </conditionalFormatting>
  <conditionalFormatting sqref="G61:G63 I61:I63">
    <cfRule type="cellIs" dxfId="27" priority="48" operator="greaterThan">
      <formula>30</formula>
    </cfRule>
  </conditionalFormatting>
  <conditionalFormatting sqref="G44:G58 I44:I58">
    <cfRule type="cellIs" dxfId="26" priority="46" operator="greaterThan">
      <formula>30</formula>
    </cfRule>
  </conditionalFormatting>
  <conditionalFormatting sqref="G37:G39 I37:I39">
    <cfRule type="cellIs" dxfId="25" priority="44" operator="greaterThan">
      <formula>30</formula>
    </cfRule>
  </conditionalFormatting>
  <conditionalFormatting sqref="G30:G32 I30:I32">
    <cfRule type="cellIs" dxfId="24" priority="42" operator="greaterThan">
      <formula>30</formula>
    </cfRule>
  </conditionalFormatting>
  <conditionalFormatting sqref="G13:G27 I13:I27">
    <cfRule type="cellIs" dxfId="23" priority="40" operator="greaterThan">
      <formula>30</formula>
    </cfRule>
  </conditionalFormatting>
  <conditionalFormatting sqref="G6:G8 I6:I8">
    <cfRule type="cellIs" dxfId="22" priority="38" operator="greaterThan">
      <formula>30</formula>
    </cfRule>
  </conditionalFormatting>
  <conditionalFormatting sqref="G77:G84 I77:I84">
    <cfRule type="cellIs" dxfId="21" priority="36" operator="greaterThan">
      <formula>30</formula>
    </cfRule>
  </conditionalFormatting>
  <conditionalFormatting sqref="G67 I67">
    <cfRule type="cellIs" dxfId="20" priority="32" operator="greaterThan">
      <formula>30</formula>
    </cfRule>
  </conditionalFormatting>
  <conditionalFormatting sqref="G5 I5">
    <cfRule type="cellIs" dxfId="19" priority="30" operator="greaterThan">
      <formula>30</formula>
    </cfRule>
  </conditionalFormatting>
  <conditionalFormatting sqref="G11 I11">
    <cfRule type="cellIs" dxfId="18" priority="28" operator="greaterThan">
      <formula>30</formula>
    </cfRule>
  </conditionalFormatting>
  <conditionalFormatting sqref="G12 I12">
    <cfRule type="cellIs" dxfId="17" priority="26" operator="greaterThan">
      <formula>30</formula>
    </cfRule>
  </conditionalFormatting>
  <conditionalFormatting sqref="H37:H41 H89:H94 H44:H64 H3:H35 H97:H128 H130:H1048576 H66:H87">
    <cfRule type="cellIs" dxfId="16" priority="23" operator="greaterThan">
      <formula>250</formula>
    </cfRule>
  </conditionalFormatting>
  <conditionalFormatting sqref="G36">
    <cfRule type="cellIs" dxfId="15" priority="21" operator="greaterThan">
      <formula>30</formula>
    </cfRule>
  </conditionalFormatting>
  <conditionalFormatting sqref="H36">
    <cfRule type="cellIs" dxfId="14" priority="20" operator="greaterThan">
      <formula>250</formula>
    </cfRule>
  </conditionalFormatting>
  <conditionalFormatting sqref="G42">
    <cfRule type="cellIs" dxfId="13" priority="18" operator="greaterThan">
      <formula>30</formula>
    </cfRule>
  </conditionalFormatting>
  <conditionalFormatting sqref="H42">
    <cfRule type="cellIs" dxfId="12" priority="17" operator="greaterThan">
      <formula>250</formula>
    </cfRule>
  </conditionalFormatting>
  <conditionalFormatting sqref="G43">
    <cfRule type="cellIs" dxfId="11" priority="15" operator="greaterThan">
      <formula>30</formula>
    </cfRule>
  </conditionalFormatting>
  <conditionalFormatting sqref="H43">
    <cfRule type="cellIs" dxfId="10" priority="14" operator="greaterThan">
      <formula>250</formula>
    </cfRule>
  </conditionalFormatting>
  <conditionalFormatting sqref="G88">
    <cfRule type="cellIs" dxfId="9" priority="12" operator="greaterThan">
      <formula>30</formula>
    </cfRule>
  </conditionalFormatting>
  <conditionalFormatting sqref="H88">
    <cfRule type="cellIs" dxfId="8" priority="11" operator="greaterThan">
      <formula>250</formula>
    </cfRule>
  </conditionalFormatting>
  <conditionalFormatting sqref="G95">
    <cfRule type="cellIs" dxfId="7" priority="9" operator="greaterThan">
      <formula>30</formula>
    </cfRule>
  </conditionalFormatting>
  <conditionalFormatting sqref="H95">
    <cfRule type="cellIs" dxfId="6" priority="8" operator="greaterThan">
      <formula>250</formula>
    </cfRule>
  </conditionalFormatting>
  <conditionalFormatting sqref="G96">
    <cfRule type="cellIs" dxfId="5" priority="6" operator="greaterThan">
      <formula>30</formula>
    </cfRule>
  </conditionalFormatting>
  <conditionalFormatting sqref="H96">
    <cfRule type="cellIs" dxfId="4" priority="5" operator="greaterThan">
      <formula>250</formula>
    </cfRule>
  </conditionalFormatting>
  <conditionalFormatting sqref="F3:F64 F130:F1048576 F66:F128">
    <cfRule type="cellIs" dxfId="3" priority="4" operator="greaterThan">
      <formula>20</formula>
    </cfRule>
  </conditionalFormatting>
  <conditionalFormatting sqref="G129">
    <cfRule type="cellIs" dxfId="2" priority="3" operator="greaterThan">
      <formula>30</formula>
    </cfRule>
  </conditionalFormatting>
  <conditionalFormatting sqref="H129">
    <cfRule type="cellIs" dxfId="1" priority="2" operator="greaterThan">
      <formula>250</formula>
    </cfRule>
  </conditionalFormatting>
  <conditionalFormatting sqref="F129">
    <cfRule type="cellIs" dxfId="0" priority="1" operator="greaterThan">
      <formula>20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4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E3" sqref="E3"/>
    </sheetView>
  </sheetViews>
  <sheetFormatPr defaultRowHeight="15" x14ac:dyDescent="0.25"/>
  <cols>
    <col min="1" max="1" width="4.85546875" customWidth="1"/>
    <col min="2" max="2" width="4.85546875" style="2" customWidth="1"/>
    <col min="3" max="3" width="50.7109375" style="4" customWidth="1"/>
    <col min="4" max="4" width="20.140625" style="4" customWidth="1"/>
    <col min="5" max="13" width="11.140625" customWidth="1"/>
  </cols>
  <sheetData>
    <row r="1" spans="1:16" ht="18.75" x14ac:dyDescent="0.3">
      <c r="A1" s="3" t="s">
        <v>511</v>
      </c>
    </row>
    <row r="2" spans="1:16" s="4" customFormat="1" ht="32.25" customHeight="1" x14ac:dyDescent="0.25">
      <c r="B2" s="5"/>
      <c r="C2" s="5" t="str">
        <f>Recordings!C2</f>
        <v>Description</v>
      </c>
      <c r="D2" s="5" t="str">
        <f>Recordings!D2</f>
        <v>ID</v>
      </c>
      <c r="E2" s="5" t="s">
        <v>262</v>
      </c>
      <c r="F2" s="5" t="s">
        <v>233</v>
      </c>
      <c r="G2" s="5" t="s">
        <v>185</v>
      </c>
      <c r="H2" s="5" t="s">
        <v>234</v>
      </c>
      <c r="I2" s="5" t="s">
        <v>238</v>
      </c>
      <c r="J2" s="5" t="s">
        <v>235</v>
      </c>
      <c r="K2" s="5" t="s">
        <v>237</v>
      </c>
      <c r="L2" s="5" t="s">
        <v>260</v>
      </c>
      <c r="M2" s="5" t="s">
        <v>270</v>
      </c>
      <c r="N2" s="5" t="s">
        <v>583</v>
      </c>
      <c r="O2" s="5" t="s">
        <v>584</v>
      </c>
      <c r="P2" s="5" t="s">
        <v>585</v>
      </c>
    </row>
    <row r="3" spans="1:16" ht="15.75" x14ac:dyDescent="0.25">
      <c r="A3" s="6" t="str">
        <f>IF(Recordings!A3&lt;&gt;"",Recordings!A3,"")</f>
        <v>Sales &amp; Receivables</v>
      </c>
      <c r="D3" s="4" t="str">
        <f>IF(Recordings!D3&lt;&gt;"",Recordings!D3,"")</f>
        <v/>
      </c>
      <c r="E3" s="7"/>
      <c r="F3" s="7"/>
      <c r="G3" s="7"/>
      <c r="H3" s="7"/>
      <c r="I3" s="7"/>
      <c r="J3" s="7"/>
      <c r="K3" s="7"/>
    </row>
    <row r="4" spans="1:16" x14ac:dyDescent="0.25">
      <c r="A4" t="str">
        <f>IF(Recordings!A4&lt;&gt;"",Recordings!A4,"")</f>
        <v/>
      </c>
      <c r="B4" s="2" t="str">
        <f>IF(Recordings!B4&lt;&gt;"",Recordings!B4,"")</f>
        <v>Master Data</v>
      </c>
      <c r="D4" s="4" t="str">
        <f>IF(Recordings!D4&lt;&gt;"",Recordings!D4,"")</f>
        <v/>
      </c>
      <c r="E4" s="7"/>
      <c r="F4" s="7"/>
      <c r="G4" s="7"/>
      <c r="H4" s="7"/>
      <c r="I4" s="7"/>
      <c r="J4" s="7"/>
      <c r="K4" s="7"/>
    </row>
    <row r="5" spans="1:16" s="10" customFormat="1" x14ac:dyDescent="0.25">
      <c r="B5" s="2"/>
      <c r="C5" s="4" t="str">
        <f>IF(Recordings!C5&lt;&gt;"",Recordings!C5,"")</f>
        <v>View Customer</v>
      </c>
      <c r="D5" s="4" t="str">
        <f>IF(Recordings!D5&lt;&gt;"",Recordings!D5,"")</f>
        <v>E_CUST_VIEW</v>
      </c>
      <c r="E5" s="7" t="s">
        <v>236</v>
      </c>
      <c r="F5" s="7" t="s">
        <v>236</v>
      </c>
      <c r="G5" s="7" t="s">
        <v>236</v>
      </c>
      <c r="H5" s="7" t="s">
        <v>236</v>
      </c>
      <c r="I5" s="7" t="s">
        <v>236</v>
      </c>
      <c r="J5" s="7" t="s">
        <v>236</v>
      </c>
      <c r="K5" s="7"/>
    </row>
    <row r="6" spans="1:16" x14ac:dyDescent="0.25">
      <c r="A6" t="str">
        <f>IF(Recordings!A6&lt;&gt;"",Recordings!A6,"")</f>
        <v/>
      </c>
      <c r="B6" s="2" t="str">
        <f>IF(Recordings!B6&lt;&gt;"",Recordings!B6,"")</f>
        <v/>
      </c>
      <c r="C6" s="4" t="str">
        <f>IF(Recordings!C6&lt;&gt;"",Recordings!C6,"")</f>
        <v>Create Customer</v>
      </c>
      <c r="D6" s="4" t="str">
        <f>IF(Recordings!D6&lt;&gt;"",Recordings!D6,"")</f>
        <v>E_CUST_CREATE</v>
      </c>
      <c r="E6" s="7"/>
      <c r="F6" s="7"/>
      <c r="G6" s="7" t="s">
        <v>236</v>
      </c>
      <c r="H6" s="7"/>
      <c r="I6" s="7"/>
      <c r="J6" s="7"/>
      <c r="K6" s="7"/>
    </row>
    <row r="7" spans="1:16" x14ac:dyDescent="0.25">
      <c r="A7" t="str">
        <f>IF(Recordings!A7&lt;&gt;"",Recordings!A7,"")</f>
        <v/>
      </c>
      <c r="B7" s="2" t="str">
        <f>IF(Recordings!B7&lt;&gt;"",Recordings!B7,"")</f>
        <v/>
      </c>
      <c r="C7" s="4" t="str">
        <f>IF(Recordings!C7&lt;&gt;"",Recordings!C7,"")</f>
        <v>Edit Customer</v>
      </c>
      <c r="D7" s="4" t="str">
        <f>IF(Recordings!D7&lt;&gt;"",Recordings!D7,"")</f>
        <v>E_CUST_EDIT</v>
      </c>
      <c r="E7" s="7" t="s">
        <v>236</v>
      </c>
      <c r="F7" s="7"/>
      <c r="G7" s="7" t="s">
        <v>236</v>
      </c>
      <c r="H7" s="7"/>
      <c r="I7" s="7"/>
      <c r="J7" s="7"/>
      <c r="K7" s="7"/>
    </row>
    <row r="8" spans="1:16" x14ac:dyDescent="0.25">
      <c r="A8" t="str">
        <f>IF(Recordings!A8&lt;&gt;"",Recordings!A8,"")</f>
        <v/>
      </c>
      <c r="B8" s="2" t="str">
        <f>IF(Recordings!B8&lt;&gt;"",Recordings!B8,"")</f>
        <v/>
      </c>
      <c r="C8" s="4" t="str">
        <f>IF(Recordings!C8&lt;&gt;"",Recordings!C8,"")</f>
        <v>Create and Edit Ship-to Address and More</v>
      </c>
      <c r="D8" s="4" t="str">
        <f>IF(Recordings!D8&lt;&gt;"",Recordings!D8,"")</f>
        <v>E_CUST_CREATEREL</v>
      </c>
      <c r="E8" s="7" t="s">
        <v>236</v>
      </c>
      <c r="F8" s="7"/>
      <c r="G8" s="7" t="s">
        <v>236</v>
      </c>
      <c r="H8" s="7"/>
      <c r="I8" s="7"/>
      <c r="J8" s="7"/>
      <c r="K8" s="7"/>
    </row>
    <row r="9" spans="1:16" x14ac:dyDescent="0.25">
      <c r="A9" t="str">
        <f>IF(Recordings!A9&lt;&gt;"",Recordings!A9,"")</f>
        <v/>
      </c>
      <c r="B9" s="2" t="str">
        <f>IF(Recordings!B9&lt;&gt;"",Recordings!B9,"")</f>
        <v/>
      </c>
      <c r="C9" s="4" t="str">
        <f>IF(Recordings!C9&lt;&gt;"",Recordings!C9 &amp; " (" &amp; Recordings!D9 &amp; ")","")</f>
        <v/>
      </c>
      <c r="D9" s="4" t="str">
        <f>IF(Recordings!D9&lt;&gt;"",Recordings!D9,"")</f>
        <v/>
      </c>
      <c r="E9" s="7"/>
      <c r="F9" s="7"/>
      <c r="G9" s="7"/>
      <c r="H9" s="7"/>
      <c r="I9" s="7"/>
      <c r="J9" s="7"/>
      <c r="K9" s="7"/>
    </row>
    <row r="10" spans="1:16" x14ac:dyDescent="0.25">
      <c r="A10" t="str">
        <f>IF(Recordings!A10&lt;&gt;"",Recordings!A10,"")</f>
        <v/>
      </c>
      <c r="B10" s="2" t="str">
        <f>IF(Recordings!B10&lt;&gt;"",Recordings!B10,"")</f>
        <v>Documents</v>
      </c>
      <c r="D10" s="4" t="str">
        <f>IF(Recordings!D10&lt;&gt;"",Recordings!D10,"")</f>
        <v/>
      </c>
      <c r="E10" s="7"/>
      <c r="F10" s="7"/>
      <c r="G10" s="7"/>
      <c r="H10" s="7"/>
      <c r="I10" s="7"/>
      <c r="J10" s="7"/>
      <c r="K10" s="7"/>
    </row>
    <row r="11" spans="1:16" s="10" customFormat="1" x14ac:dyDescent="0.25">
      <c r="B11" s="2"/>
      <c r="C11" s="4" t="str">
        <f>IF(Recordings!C11&lt;&gt;"",Recordings!C11,"")</f>
        <v>View Sales Documents</v>
      </c>
      <c r="D11" s="4" t="str">
        <f>IF(Recordings!D11&lt;&gt;"",Recordings!D11,"")</f>
        <v>E_SD_VIEW</v>
      </c>
      <c r="E11" s="7" t="s">
        <v>236</v>
      </c>
      <c r="F11" s="7" t="s">
        <v>236</v>
      </c>
      <c r="G11" s="7" t="s">
        <v>236</v>
      </c>
      <c r="H11" s="7" t="s">
        <v>236</v>
      </c>
      <c r="I11" s="7" t="s">
        <v>236</v>
      </c>
      <c r="J11" s="7" t="s">
        <v>236</v>
      </c>
      <c r="K11" s="7"/>
    </row>
    <row r="12" spans="1:16" s="10" customFormat="1" x14ac:dyDescent="0.25">
      <c r="B12" s="2"/>
      <c r="C12" s="4" t="str">
        <f>IF(Recordings!C12&lt;&gt;"",Recordings!C12,"")</f>
        <v>View Posted Sales Documents</v>
      </c>
      <c r="D12" s="4" t="str">
        <f>IF(Recordings!D12&lt;&gt;"",Recordings!D12,"")</f>
        <v>E_SDPOSTED_VIEW</v>
      </c>
      <c r="E12" s="7" t="s">
        <v>236</v>
      </c>
      <c r="F12" s="7" t="s">
        <v>236</v>
      </c>
      <c r="G12" s="7" t="s">
        <v>236</v>
      </c>
      <c r="H12" s="7"/>
      <c r="I12" s="7" t="s">
        <v>236</v>
      </c>
      <c r="J12" s="7" t="s">
        <v>236</v>
      </c>
      <c r="K12" s="7"/>
    </row>
    <row r="13" spans="1:16" x14ac:dyDescent="0.25">
      <c r="A13" t="str">
        <f>IF(Recordings!A13&lt;&gt;"",Recordings!A13,"")</f>
        <v/>
      </c>
      <c r="B13" s="2" t="str">
        <f>IF(Recordings!B13&lt;&gt;"",Recordings!B13,"")</f>
        <v/>
      </c>
      <c r="C13" s="4" t="str">
        <f>IF(Recordings!C13&lt;&gt;"",Recordings!C13,"")</f>
        <v>Create and Edit Sales Quote</v>
      </c>
      <c r="D13" s="4" t="str">
        <f>IF(Recordings!D13&lt;&gt;"",Recordings!D13,"")</f>
        <v>E_SQ_CREATE</v>
      </c>
      <c r="E13" s="7" t="s">
        <v>236</v>
      </c>
      <c r="F13" s="7"/>
      <c r="G13" s="7" t="s">
        <v>236</v>
      </c>
      <c r="H13" s="7"/>
      <c r="I13" s="7"/>
      <c r="J13" s="7"/>
      <c r="K13" s="7"/>
    </row>
    <row r="14" spans="1:16" x14ac:dyDescent="0.25">
      <c r="A14" t="str">
        <f>IF(Recordings!A14&lt;&gt;"",Recordings!A14,"")</f>
        <v/>
      </c>
      <c r="B14" s="2" t="str">
        <f>IF(Recordings!B14&lt;&gt;"",Recordings!B14,"")</f>
        <v/>
      </c>
      <c r="C14" s="4" t="str">
        <f>IF(Recordings!C14&lt;&gt;"",Recordings!C14,"")</f>
        <v>Create and Edit Sales Order</v>
      </c>
      <c r="D14" s="4" t="str">
        <f>IF(Recordings!D14&lt;&gt;"",Recordings!D14,"")</f>
        <v>E_SO_CREATE</v>
      </c>
      <c r="E14" s="7" t="s">
        <v>236</v>
      </c>
      <c r="F14" s="7" t="s">
        <v>239</v>
      </c>
      <c r="G14" s="7" t="s">
        <v>236</v>
      </c>
      <c r="H14" s="7"/>
      <c r="I14" s="7"/>
      <c r="J14" s="7"/>
      <c r="K14" s="7"/>
    </row>
    <row r="15" spans="1:16" x14ac:dyDescent="0.25">
      <c r="A15" t="str">
        <f>IF(Recordings!A15&lt;&gt;"",Recordings!A15,"")</f>
        <v/>
      </c>
      <c r="B15" s="2" t="str">
        <f>IF(Recordings!B15&lt;&gt;"",Recordings!B15,"")</f>
        <v/>
      </c>
      <c r="C15" s="4" t="str">
        <f>IF(Recordings!C15&lt;&gt;"",Recordings!C15,"")</f>
        <v>Create and Edit Sales Invoice</v>
      </c>
      <c r="D15" s="4" t="str">
        <f>IF(Recordings!D15&lt;&gt;"",Recordings!D15,"")</f>
        <v>E_SI_CREATE</v>
      </c>
      <c r="E15" s="7"/>
      <c r="F15" s="7"/>
      <c r="G15" s="7" t="s">
        <v>236</v>
      </c>
      <c r="H15" s="7"/>
      <c r="I15" s="7"/>
      <c r="J15" s="7"/>
      <c r="K15" s="7"/>
    </row>
    <row r="16" spans="1:16" x14ac:dyDescent="0.25">
      <c r="A16" t="str">
        <f>IF(Recordings!A16&lt;&gt;"",Recordings!A16,"")</f>
        <v/>
      </c>
      <c r="B16" s="2" t="str">
        <f>IF(Recordings!B16&lt;&gt;"",Recordings!B16,"")</f>
        <v/>
      </c>
      <c r="C16" s="4" t="str">
        <f>IF(Recordings!C16&lt;&gt;"",Recordings!C16,"")</f>
        <v>Create and Edit Sales Credit Memo</v>
      </c>
      <c r="D16" s="4" t="str">
        <f>IF(Recordings!D16&lt;&gt;"",Recordings!D16,"")</f>
        <v>E_SCM_CREATE</v>
      </c>
      <c r="E16" s="7"/>
      <c r="F16" s="7"/>
      <c r="G16" s="7" t="s">
        <v>236</v>
      </c>
      <c r="H16" s="7"/>
      <c r="I16" s="7"/>
      <c r="J16" s="7"/>
      <c r="K16" s="7"/>
    </row>
    <row r="17" spans="1:11" x14ac:dyDescent="0.25">
      <c r="A17" t="str">
        <f>IF(Recordings!A17&lt;&gt;"",Recordings!A17,"")</f>
        <v/>
      </c>
      <c r="B17" s="2" t="str">
        <f>IF(Recordings!B17&lt;&gt;"",Recordings!B17,"")</f>
        <v/>
      </c>
      <c r="C17" s="4" t="str">
        <f>IF(Recordings!C17&lt;&gt;"",Recordings!C17,"")</f>
        <v>Create and Edit Sales Blanket Order</v>
      </c>
      <c r="D17" s="4" t="str">
        <f>IF(Recordings!D17&lt;&gt;"",Recordings!D17,"")</f>
        <v>E_SBO_CREATE</v>
      </c>
      <c r="E17" s="7"/>
      <c r="F17" s="7"/>
      <c r="G17" s="7" t="s">
        <v>236</v>
      </c>
      <c r="H17" s="7"/>
      <c r="I17" s="7"/>
      <c r="J17" s="7"/>
      <c r="K17" s="7"/>
    </row>
    <row r="18" spans="1:11" x14ac:dyDescent="0.25">
      <c r="A18" t="str">
        <f>IF(Recordings!A18&lt;&gt;"",Recordings!A18,"")</f>
        <v/>
      </c>
      <c r="B18" s="2" t="str">
        <f>IF(Recordings!B18&lt;&gt;"",Recordings!B18,"")</f>
        <v/>
      </c>
      <c r="C18" s="4" t="str">
        <f>IF(Recordings!C18&lt;&gt;"",Recordings!C18,"")</f>
        <v>Create and Edit Sales Return Order</v>
      </c>
      <c r="D18" s="4" t="str">
        <f>IF(Recordings!D18&lt;&gt;"",Recordings!D18,"")</f>
        <v>E_SRO_CREATE</v>
      </c>
      <c r="E18" s="7" t="s">
        <v>236</v>
      </c>
      <c r="F18" s="7" t="s">
        <v>239</v>
      </c>
      <c r="G18" s="7" t="s">
        <v>236</v>
      </c>
      <c r="H18" s="7"/>
      <c r="I18" s="7"/>
      <c r="J18" s="7"/>
      <c r="K18" s="7"/>
    </row>
    <row r="19" spans="1:11" x14ac:dyDescent="0.25">
      <c r="A19" t="str">
        <f>IF(Recordings!A19&lt;&gt;"",Recordings!A19,"")</f>
        <v/>
      </c>
      <c r="B19" s="2" t="str">
        <f>IF(Recordings!B19&lt;&gt;"",Recordings!B19,"")</f>
        <v/>
      </c>
      <c r="C19" s="4" t="str">
        <f>IF(Recordings!C19&lt;&gt;"",Recordings!C19,"")</f>
        <v>Delete Sales Document</v>
      </c>
      <c r="D19" s="4" t="str">
        <f>IF(Recordings!D19&lt;&gt;"",Recordings!D19,"")</f>
        <v>E_SD_DELETE</v>
      </c>
      <c r="E19" s="7"/>
      <c r="F19" s="7"/>
      <c r="G19" s="7" t="s">
        <v>236</v>
      </c>
      <c r="H19" s="7"/>
      <c r="I19" s="7"/>
      <c r="J19" s="7"/>
      <c r="K19" s="7"/>
    </row>
    <row r="20" spans="1:11" x14ac:dyDescent="0.25">
      <c r="A20" t="str">
        <f>IF(Recordings!A20&lt;&gt;"",Recordings!A20,"")</f>
        <v/>
      </c>
      <c r="B20" s="2" t="str">
        <f>IF(Recordings!B20&lt;&gt;"",Recordings!B20,"")</f>
        <v/>
      </c>
      <c r="C20" s="4" t="str">
        <f>IF(Recordings!C20&lt;&gt;"",Recordings!C20,"")</f>
        <v>Make Sales Archive Version</v>
      </c>
      <c r="D20" s="4" t="str">
        <f>IF(Recordings!D20&lt;&gt;"",Recordings!D20,"")</f>
        <v>E_SD_ARCHIVE</v>
      </c>
      <c r="E20" s="7" t="s">
        <v>236</v>
      </c>
      <c r="F20" s="7"/>
      <c r="G20" s="7" t="s">
        <v>236</v>
      </c>
      <c r="H20" s="7"/>
      <c r="I20" s="7"/>
      <c r="J20" s="7"/>
      <c r="K20" s="7"/>
    </row>
    <row r="21" spans="1:11" x14ac:dyDescent="0.25">
      <c r="A21" t="str">
        <f>IF(Recordings!A21&lt;&gt;"",Recordings!A21,"")</f>
        <v/>
      </c>
      <c r="B21" s="2" t="str">
        <f>IF(Recordings!B21&lt;&gt;"",Recordings!B21,"")</f>
        <v/>
      </c>
      <c r="C21" s="4" t="str">
        <f>IF(Recordings!C21&lt;&gt;"",Recordings!C21,"")</f>
        <v>Make Order from Quote</v>
      </c>
      <c r="D21" s="4" t="str">
        <f>IF(Recordings!D21&lt;&gt;"",Recordings!D21,"")</f>
        <v>E_SQ_MAKESO</v>
      </c>
      <c r="E21" s="7" t="s">
        <v>236</v>
      </c>
      <c r="F21" s="7"/>
      <c r="G21" s="7" t="s">
        <v>236</v>
      </c>
      <c r="H21" s="7"/>
      <c r="I21" s="7"/>
      <c r="J21" s="7"/>
      <c r="K21" s="7"/>
    </row>
    <row r="22" spans="1:11" x14ac:dyDescent="0.25">
      <c r="A22" t="str">
        <f>IF(Recordings!A22&lt;&gt;"",Recordings!A22,"")</f>
        <v/>
      </c>
      <c r="B22" s="2" t="str">
        <f>IF(Recordings!B22&lt;&gt;"",Recordings!B22,"")</f>
        <v/>
      </c>
      <c r="C22" s="4" t="str">
        <f>IF(Recordings!C22&lt;&gt;"",Recordings!C22,"")</f>
        <v>Make Order from Bl.Order</v>
      </c>
      <c r="D22" s="4" t="str">
        <f>IF(Recordings!D22&lt;&gt;"",Recordings!D22,"")</f>
        <v>E_SBO_MAKESO</v>
      </c>
      <c r="E22" s="7"/>
      <c r="F22" s="7"/>
      <c r="G22" s="7" t="s">
        <v>236</v>
      </c>
      <c r="H22" s="7"/>
      <c r="I22" s="7"/>
      <c r="J22" s="7"/>
      <c r="K22" s="7"/>
    </row>
    <row r="23" spans="1:11" x14ac:dyDescent="0.25">
      <c r="A23" t="str">
        <f>IF(Recordings!A23&lt;&gt;"",Recordings!A23,"")</f>
        <v/>
      </c>
      <c r="B23" s="2" t="str">
        <f>IF(Recordings!B23&lt;&gt;"",Recordings!B23,"")</f>
        <v/>
      </c>
      <c r="C23" s="4" t="str">
        <f>IF(Recordings!C23&lt;&gt;"",Recordings!C23,"")</f>
        <v>Release Sales Document</v>
      </c>
      <c r="D23" s="4" t="str">
        <f>IF(Recordings!D23&lt;&gt;"",Recordings!D23,"")</f>
        <v>E_SD_RELEASE</v>
      </c>
      <c r="E23" s="7"/>
      <c r="F23" s="7"/>
      <c r="G23" s="7" t="s">
        <v>236</v>
      </c>
      <c r="H23" s="7"/>
      <c r="I23" s="7"/>
      <c r="J23" s="7"/>
      <c r="K23" s="7"/>
    </row>
    <row r="24" spans="1:11" x14ac:dyDescent="0.25">
      <c r="A24" t="str">
        <f>IF(Recordings!A24&lt;&gt;"",Recordings!A24,"")</f>
        <v/>
      </c>
      <c r="B24" s="2" t="str">
        <f>IF(Recordings!B24&lt;&gt;"",Recordings!B24,"")</f>
        <v/>
      </c>
      <c r="C24" s="4" t="str">
        <f>IF(Recordings!C24&lt;&gt;"",Recordings!C24,"")</f>
        <v>Post Shipment of Sales Order</v>
      </c>
      <c r="D24" s="4" t="str">
        <f>IF(Recordings!D24&lt;&gt;"",Recordings!D24,"")</f>
        <v>E_SD_SHIP</v>
      </c>
      <c r="E24" s="7"/>
      <c r="F24" s="7" t="s">
        <v>236</v>
      </c>
      <c r="G24" s="7" t="s">
        <v>236</v>
      </c>
      <c r="H24" s="7"/>
      <c r="I24" s="7"/>
      <c r="J24" s="7"/>
      <c r="K24" s="7"/>
    </row>
    <row r="25" spans="1:11" x14ac:dyDescent="0.25">
      <c r="A25" t="str">
        <f>IF(Recordings!A25&lt;&gt;"",Recordings!A25,"")</f>
        <v/>
      </c>
      <c r="B25" s="2" t="str">
        <f>IF(Recordings!B25&lt;&gt;"",Recordings!B25,"")</f>
        <v/>
      </c>
      <c r="C25" s="4" t="str">
        <f>IF(Recordings!C25&lt;&gt;"",Recordings!C25,"")</f>
        <v>Post Receipt of Return Order</v>
      </c>
      <c r="D25" s="4" t="str">
        <f>IF(Recordings!D25&lt;&gt;"",Recordings!D25,"")</f>
        <v>E_SD_RECEIVE</v>
      </c>
      <c r="E25" s="7"/>
      <c r="F25" s="7" t="s">
        <v>236</v>
      </c>
      <c r="G25" s="7" t="s">
        <v>236</v>
      </c>
      <c r="H25" s="7"/>
      <c r="I25" s="7"/>
      <c r="J25" s="7"/>
      <c r="K25" s="7"/>
    </row>
    <row r="26" spans="1:11" x14ac:dyDescent="0.25">
      <c r="A26" t="str">
        <f>IF(Recordings!A26&lt;&gt;"",Recordings!A26,"")</f>
        <v/>
      </c>
      <c r="B26" s="2" t="str">
        <f>IF(Recordings!B26&lt;&gt;"",Recordings!B26,"")</f>
        <v/>
      </c>
      <c r="C26" s="4" t="str">
        <f>IF(Recordings!C26&lt;&gt;"",Recordings!C26,"")</f>
        <v>Post Invoice of Sales Order/Invoice</v>
      </c>
      <c r="D26" s="4" t="str">
        <f>IF(Recordings!D26&lt;&gt;"",Recordings!D26,"")</f>
        <v>E_SD_POSTINV</v>
      </c>
      <c r="E26" s="7"/>
      <c r="F26" s="7"/>
      <c r="G26" s="7" t="s">
        <v>236</v>
      </c>
      <c r="H26" s="7"/>
      <c r="I26" s="7"/>
      <c r="J26" s="7"/>
      <c r="K26" s="7"/>
    </row>
    <row r="27" spans="1:11" x14ac:dyDescent="0.25">
      <c r="A27" t="str">
        <f>IF(Recordings!A27&lt;&gt;"",Recordings!A27,"")</f>
        <v/>
      </c>
      <c r="B27" s="2" t="str">
        <f>IF(Recordings!B27&lt;&gt;"",Recordings!B27,"")</f>
        <v/>
      </c>
      <c r="C27" s="4" t="str">
        <f>IF(Recordings!C27&lt;&gt;"",Recordings!C27,"")</f>
        <v>Post Credit Memo of Sales Credit Memo/Return Order</v>
      </c>
      <c r="D27" s="4" t="str">
        <f>IF(Recordings!D27&lt;&gt;"",Recordings!D27,"")</f>
        <v>E_SD_POSTCRM</v>
      </c>
      <c r="E27" s="7"/>
      <c r="F27" s="7"/>
      <c r="G27" s="7" t="s">
        <v>236</v>
      </c>
      <c r="H27" s="7"/>
      <c r="I27" s="7"/>
      <c r="J27" s="7"/>
      <c r="K27" s="7"/>
    </row>
    <row r="28" spans="1:11" x14ac:dyDescent="0.25">
      <c r="A28" t="str">
        <f>IF(Recordings!A28&lt;&gt;"",Recordings!A28,"")</f>
        <v/>
      </c>
      <c r="B28" s="2" t="str">
        <f>IF(Recordings!B28&lt;&gt;"",Recordings!B28,"")</f>
        <v/>
      </c>
      <c r="C28" s="4" t="str">
        <f>IF(Recordings!C28&lt;&gt;"",Recordings!C28 &amp; " (" &amp; Recordings!D28 &amp; ")","")</f>
        <v/>
      </c>
      <c r="D28" s="4" t="str">
        <f>IF(Recordings!D28&lt;&gt;"",Recordings!D28,"")</f>
        <v/>
      </c>
      <c r="E28" s="7"/>
      <c r="F28" s="7"/>
      <c r="G28" s="7"/>
      <c r="H28" s="7"/>
      <c r="I28" s="7"/>
      <c r="J28" s="7"/>
      <c r="K28" s="7"/>
    </row>
    <row r="29" spans="1:11" x14ac:dyDescent="0.25">
      <c r="A29" t="str">
        <f>IF(Recordings!A29&lt;&gt;"",Recordings!A29,"")</f>
        <v/>
      </c>
      <c r="B29" s="2" t="str">
        <f>IF(Recordings!B29&lt;&gt;"",Recordings!B29,"")</f>
        <v>Journal/Entries</v>
      </c>
      <c r="D29" s="4" t="str">
        <f>IF(Recordings!D29&lt;&gt;"",Recordings!D29,"")</f>
        <v/>
      </c>
      <c r="E29" s="7"/>
      <c r="F29" s="7"/>
      <c r="G29" s="7"/>
      <c r="H29" s="7"/>
      <c r="I29" s="7"/>
      <c r="J29" s="7"/>
      <c r="K29" s="7"/>
    </row>
    <row r="30" spans="1:11" x14ac:dyDescent="0.25">
      <c r="A30" t="str">
        <f>IF(Recordings!A30&lt;&gt;"",Recordings!A30,"")</f>
        <v/>
      </c>
      <c r="B30" s="2" t="str">
        <f>IF(Recordings!B30&lt;&gt;"",Recordings!B30,"")</f>
        <v/>
      </c>
      <c r="C30" s="4" t="str">
        <f>IF(Recordings!C30&lt;&gt;"",Recordings!C30,"")</f>
        <v>Receive Payments</v>
      </c>
      <c r="D30" s="4" t="str">
        <f>IF(Recordings!D30&lt;&gt;"",Recordings!D30,"")</f>
        <v>E_FIN_RECPAYMENT</v>
      </c>
      <c r="E30" s="7"/>
      <c r="F30" s="7"/>
      <c r="G30" s="7" t="s">
        <v>236</v>
      </c>
      <c r="H30" s="7"/>
      <c r="I30" s="7"/>
      <c r="J30" s="7" t="s">
        <v>236</v>
      </c>
      <c r="K30" s="7" t="s">
        <v>236</v>
      </c>
    </row>
    <row r="31" spans="1:11" x14ac:dyDescent="0.25">
      <c r="A31" t="str">
        <f>IF(Recordings!A31&lt;&gt;"",Recordings!A31,"")</f>
        <v/>
      </c>
      <c r="B31" s="2" t="str">
        <f>IF(Recordings!B31&lt;&gt;"",Recordings!B31,"")</f>
        <v/>
      </c>
      <c r="C31" s="4" t="str">
        <f>IF(Recordings!C31&lt;&gt;"",Recordings!C31,"")</f>
        <v>Post Receipt of Payments</v>
      </c>
      <c r="D31" s="4" t="str">
        <f>IF(Recordings!D31&lt;&gt;"",Recordings!D31,"")</f>
        <v>E_FIN_RECPMTPOST</v>
      </c>
      <c r="E31" s="7"/>
      <c r="F31" s="7"/>
      <c r="G31" s="7"/>
      <c r="H31" s="7"/>
      <c r="I31" s="7"/>
      <c r="J31" s="7" t="s">
        <v>236</v>
      </c>
      <c r="K31" s="7" t="s">
        <v>236</v>
      </c>
    </row>
    <row r="32" spans="1:11" x14ac:dyDescent="0.25">
      <c r="A32" t="str">
        <f>IF(Recordings!A32&lt;&gt;"",Recordings!A32,"")</f>
        <v/>
      </c>
      <c r="B32" s="2" t="str">
        <f>IF(Recordings!B32&lt;&gt;"",Recordings!B32,"")</f>
        <v/>
      </c>
      <c r="C32" s="4" t="str">
        <f>IF(Recordings!C32&lt;&gt;"",Recordings!C32,"")</f>
        <v>Apply Cust. Ledger Entries</v>
      </c>
      <c r="D32" s="4" t="str">
        <f>IF(Recordings!D32&lt;&gt;"",Recordings!D32,"")</f>
        <v>E_CUST_APPLYENTR</v>
      </c>
      <c r="E32" s="7"/>
      <c r="F32" s="7"/>
      <c r="G32" s="7"/>
      <c r="H32" s="7"/>
      <c r="I32" s="7"/>
      <c r="J32" s="7" t="s">
        <v>236</v>
      </c>
      <c r="K32" s="7" t="s">
        <v>236</v>
      </c>
    </row>
    <row r="33" spans="1:11" x14ac:dyDescent="0.25">
      <c r="A33" t="str">
        <f>IF(Recordings!A33&lt;&gt;"",Recordings!A33,"")</f>
        <v/>
      </c>
      <c r="B33" s="2" t="str">
        <f>IF(Recordings!B33&lt;&gt;"",Recordings!B33,"")</f>
        <v/>
      </c>
      <c r="C33" s="4" t="str">
        <f>IF(Recordings!C33&lt;&gt;"",Recordings!C33 &amp; " (" &amp; Recordings!D33 &amp; ")","")</f>
        <v/>
      </c>
      <c r="D33" s="4" t="str">
        <f>IF(Recordings!D33&lt;&gt;"",Recordings!D33,"")</f>
        <v/>
      </c>
      <c r="E33" s="7"/>
      <c r="F33" s="7"/>
      <c r="G33" s="7"/>
      <c r="H33" s="7"/>
      <c r="I33" s="7"/>
      <c r="J33" s="7"/>
      <c r="K33" s="7"/>
    </row>
    <row r="34" spans="1:11" ht="15.75" x14ac:dyDescent="0.25">
      <c r="A34" s="6" t="str">
        <f>IF(Recordings!A34&lt;&gt;"",Recordings!A34,"")</f>
        <v>Purchase and Payables</v>
      </c>
      <c r="D34" s="4" t="str">
        <f>IF(Recordings!D34&lt;&gt;"",Recordings!D34,"")</f>
        <v/>
      </c>
      <c r="E34" s="7"/>
      <c r="F34" s="7"/>
      <c r="G34" s="7"/>
      <c r="H34" s="7"/>
      <c r="I34" s="7"/>
      <c r="J34" s="7"/>
      <c r="K34" s="7"/>
    </row>
    <row r="35" spans="1:11" x14ac:dyDescent="0.25">
      <c r="A35" t="str">
        <f>IF(Recordings!A35&lt;&gt;"",Recordings!A35,"")</f>
        <v/>
      </c>
      <c r="B35" s="2" t="str">
        <f>IF(Recordings!B35&lt;&gt;"",Recordings!B35,"")</f>
        <v>Master Data</v>
      </c>
      <c r="D35" s="4" t="str">
        <f>IF(Recordings!D35&lt;&gt;"",Recordings!D35,"")</f>
        <v/>
      </c>
      <c r="E35" s="7"/>
      <c r="F35" s="7"/>
      <c r="G35" s="7"/>
      <c r="H35" s="7"/>
      <c r="I35" s="7"/>
      <c r="J35" s="7"/>
      <c r="K35" s="7"/>
    </row>
    <row r="36" spans="1:11" s="10" customFormat="1" x14ac:dyDescent="0.25">
      <c r="B36" s="2"/>
      <c r="C36" s="4" t="str">
        <f>IF(Recordings!C36&lt;&gt;"",Recordings!C36,"")</f>
        <v>View Vendor</v>
      </c>
      <c r="D36" s="4" t="str">
        <f>IF(Recordings!D36&lt;&gt;"",Recordings!D36,"")</f>
        <v>E_VEND_VIEW</v>
      </c>
      <c r="E36" s="7" t="s">
        <v>236</v>
      </c>
      <c r="F36" s="7" t="s">
        <v>236</v>
      </c>
      <c r="G36" s="7" t="s">
        <v>236</v>
      </c>
      <c r="H36" s="7" t="s">
        <v>236</v>
      </c>
      <c r="I36" s="7" t="s">
        <v>236</v>
      </c>
      <c r="J36" s="7" t="s">
        <v>236</v>
      </c>
      <c r="K36" s="7"/>
    </row>
    <row r="37" spans="1:11" x14ac:dyDescent="0.25">
      <c r="A37" t="str">
        <f>IF(Recordings!A37&lt;&gt;"",Recordings!A37,"")</f>
        <v/>
      </c>
      <c r="B37" s="2" t="str">
        <f>IF(Recordings!B37&lt;&gt;"",Recordings!B37,"")</f>
        <v/>
      </c>
      <c r="C37" s="4" t="str">
        <f>IF(Recordings!C37&lt;&gt;"",Recordings!C37,"")</f>
        <v>Create Vendor</v>
      </c>
      <c r="D37" s="4" t="str">
        <f>IF(Recordings!D37&lt;&gt;"",Recordings!D37,"")</f>
        <v>E_VEND_CREATE</v>
      </c>
      <c r="E37" s="7"/>
      <c r="F37" s="7"/>
      <c r="G37" s="7"/>
      <c r="I37" s="7" t="s">
        <v>236</v>
      </c>
      <c r="J37" s="7"/>
      <c r="K37" s="7"/>
    </row>
    <row r="38" spans="1:11" x14ac:dyDescent="0.25">
      <c r="A38" t="str">
        <f>IF(Recordings!A38&lt;&gt;"",Recordings!A38,"")</f>
        <v/>
      </c>
      <c r="B38" s="2" t="str">
        <f>IF(Recordings!B38&lt;&gt;"",Recordings!B38,"")</f>
        <v/>
      </c>
      <c r="C38" s="4" t="str">
        <f>IF(Recordings!C38&lt;&gt;"",Recordings!C38,"")</f>
        <v>Edit Vendor</v>
      </c>
      <c r="D38" s="4" t="str">
        <f>IF(Recordings!D38&lt;&gt;"",Recordings!D38,"")</f>
        <v>E_VEND_EDIT</v>
      </c>
      <c r="E38" s="7"/>
      <c r="F38" s="7"/>
      <c r="G38" s="7"/>
      <c r="I38" s="7" t="s">
        <v>236</v>
      </c>
      <c r="J38" s="7"/>
      <c r="K38" s="7"/>
    </row>
    <row r="39" spans="1:11" x14ac:dyDescent="0.25">
      <c r="A39" t="str">
        <f>IF(Recordings!A39&lt;&gt;"",Recordings!A39,"")</f>
        <v/>
      </c>
      <c r="B39" s="2" t="str">
        <f>IF(Recordings!B39&lt;&gt;"",Recordings!B39,"")</f>
        <v/>
      </c>
      <c r="C39" s="4" t="str">
        <f>IF(Recordings!C39&lt;&gt;"",Recordings!C39,"")</f>
        <v>Create and Edit Order Address and More</v>
      </c>
      <c r="D39" s="4" t="str">
        <f>IF(Recordings!D39&lt;&gt;"",Recordings!D39,"")</f>
        <v>E_VEND_CREATEREL</v>
      </c>
      <c r="E39" s="7"/>
      <c r="F39" s="7"/>
      <c r="G39" s="7"/>
      <c r="I39" s="7" t="s">
        <v>236</v>
      </c>
      <c r="J39" s="7"/>
      <c r="K39" s="7"/>
    </row>
    <row r="40" spans="1:11" x14ac:dyDescent="0.25">
      <c r="A40" t="str">
        <f>IF(Recordings!A40&lt;&gt;"",Recordings!A40,"")</f>
        <v/>
      </c>
      <c r="B40" s="2" t="str">
        <f>IF(Recordings!B40&lt;&gt;"",Recordings!B40,"")</f>
        <v/>
      </c>
      <c r="C40" s="4" t="str">
        <f>IF(Recordings!C40&lt;&gt;"",Recordings!C40 &amp; " (" &amp; Recordings!D40 &amp; ")","")</f>
        <v/>
      </c>
      <c r="D40" s="4" t="str">
        <f>IF(Recordings!D40&lt;&gt;"",Recordings!D40,"")</f>
        <v/>
      </c>
      <c r="E40" s="7"/>
      <c r="F40" s="7"/>
      <c r="G40" s="7"/>
      <c r="H40" s="7"/>
      <c r="I40" s="7"/>
      <c r="J40" s="7"/>
      <c r="K40" s="7"/>
    </row>
    <row r="41" spans="1:11" x14ac:dyDescent="0.25">
      <c r="A41" t="str">
        <f>IF(Recordings!A41&lt;&gt;"",Recordings!A41,"")</f>
        <v/>
      </c>
      <c r="B41" s="2" t="str">
        <f>IF(Recordings!B41&lt;&gt;"",Recordings!B41,"")</f>
        <v>Documents</v>
      </c>
      <c r="D41" s="4" t="str">
        <f>IF(Recordings!D41&lt;&gt;"",Recordings!D41,"")</f>
        <v/>
      </c>
      <c r="E41" s="7"/>
      <c r="F41" s="7"/>
      <c r="G41" s="7"/>
      <c r="H41" s="7"/>
      <c r="I41" s="7"/>
      <c r="J41" s="7"/>
      <c r="K41" s="7"/>
    </row>
    <row r="42" spans="1:11" s="10" customFormat="1" x14ac:dyDescent="0.25">
      <c r="B42" s="2"/>
      <c r="C42" s="4" t="str">
        <f>IF(Recordings!C42&lt;&gt;"",Recordings!C42,"")</f>
        <v>View Purchase Documents</v>
      </c>
      <c r="D42" s="4" t="str">
        <f>IF(Recordings!D42&lt;&gt;"",Recordings!D42,"")</f>
        <v>E_PD_VIEW</v>
      </c>
      <c r="E42" s="7" t="s">
        <v>236</v>
      </c>
      <c r="F42" s="7" t="s">
        <v>236</v>
      </c>
      <c r="G42" s="7" t="s">
        <v>236</v>
      </c>
      <c r="H42" s="7" t="s">
        <v>236</v>
      </c>
      <c r="I42" s="7" t="s">
        <v>236</v>
      </c>
      <c r="J42" s="7" t="s">
        <v>236</v>
      </c>
      <c r="K42" s="7"/>
    </row>
    <row r="43" spans="1:11" s="10" customFormat="1" x14ac:dyDescent="0.25">
      <c r="B43" s="2"/>
      <c r="C43" s="4" t="str">
        <f>IF(Recordings!C43&lt;&gt;"",Recordings!C43,"")</f>
        <v>View Posted Purchase Documents</v>
      </c>
      <c r="D43" s="4" t="str">
        <f>IF(Recordings!D43&lt;&gt;"",Recordings!D43,"")</f>
        <v>E_PDPOSTED_VIEW</v>
      </c>
      <c r="E43" s="7"/>
      <c r="F43" s="7" t="s">
        <v>236</v>
      </c>
      <c r="G43" s="7" t="s">
        <v>236</v>
      </c>
      <c r="H43" s="7" t="s">
        <v>236</v>
      </c>
      <c r="I43" s="7" t="s">
        <v>236</v>
      </c>
      <c r="J43" s="7" t="s">
        <v>236</v>
      </c>
      <c r="K43" s="7"/>
    </row>
    <row r="44" spans="1:11" x14ac:dyDescent="0.25">
      <c r="A44" t="str">
        <f>IF(Recordings!A44&lt;&gt;"",Recordings!A44,"")</f>
        <v/>
      </c>
      <c r="B44" s="2" t="str">
        <f>IF(Recordings!B44&lt;&gt;"",Recordings!B44,"")</f>
        <v/>
      </c>
      <c r="C44" s="4" t="str">
        <f>IF(Recordings!C44&lt;&gt;"",Recordings!C44,"")</f>
        <v>Create and Edit Purchase Quote</v>
      </c>
      <c r="D44" s="4" t="str">
        <f>IF(Recordings!D44&lt;&gt;"",Recordings!D44,"")</f>
        <v>E_PQ_CREATE</v>
      </c>
      <c r="E44" s="7"/>
      <c r="F44" s="7"/>
      <c r="G44" s="7"/>
      <c r="H44" s="7" t="s">
        <v>236</v>
      </c>
      <c r="I44" s="7" t="s">
        <v>236</v>
      </c>
      <c r="J44" s="7"/>
      <c r="K44" s="7"/>
    </row>
    <row r="45" spans="1:11" x14ac:dyDescent="0.25">
      <c r="A45" t="str">
        <f>IF(Recordings!A45&lt;&gt;"",Recordings!A45,"")</f>
        <v/>
      </c>
      <c r="B45" s="2" t="str">
        <f>IF(Recordings!B45&lt;&gt;"",Recordings!B45,"")</f>
        <v/>
      </c>
      <c r="C45" s="4" t="str">
        <f>IF(Recordings!C45&lt;&gt;"",Recordings!C45,"")</f>
        <v>Create and Edit Purchase Order</v>
      </c>
      <c r="D45" s="4" t="str">
        <f>IF(Recordings!D45&lt;&gt;"",Recordings!D45,"")</f>
        <v>E_PO_CREATE</v>
      </c>
      <c r="E45" s="7"/>
      <c r="F45" s="7"/>
      <c r="G45" s="7"/>
      <c r="H45" s="7" t="s">
        <v>236</v>
      </c>
      <c r="I45" s="7" t="s">
        <v>236</v>
      </c>
      <c r="J45" s="7"/>
      <c r="K45" s="7"/>
    </row>
    <row r="46" spans="1:11" x14ac:dyDescent="0.25">
      <c r="A46" t="str">
        <f>IF(Recordings!A46&lt;&gt;"",Recordings!A46,"")</f>
        <v/>
      </c>
      <c r="B46" s="2" t="str">
        <f>IF(Recordings!B46&lt;&gt;"",Recordings!B46,"")</f>
        <v/>
      </c>
      <c r="C46" s="4" t="str">
        <f>IF(Recordings!C46&lt;&gt;"",Recordings!C46,"")</f>
        <v>Create and Edit Purchase Invoice</v>
      </c>
      <c r="D46" s="4" t="str">
        <f>IF(Recordings!D46&lt;&gt;"",Recordings!D46,"")</f>
        <v>E_PI_CREATE</v>
      </c>
      <c r="E46" s="7"/>
      <c r="F46" s="7"/>
      <c r="G46" s="7"/>
      <c r="H46" s="7" t="s">
        <v>236</v>
      </c>
      <c r="I46" s="7" t="s">
        <v>236</v>
      </c>
      <c r="J46" s="7"/>
      <c r="K46" s="7"/>
    </row>
    <row r="47" spans="1:11" x14ac:dyDescent="0.25">
      <c r="A47" t="str">
        <f>IF(Recordings!A47&lt;&gt;"",Recordings!A47,"")</f>
        <v/>
      </c>
      <c r="B47" s="2" t="str">
        <f>IF(Recordings!B47&lt;&gt;"",Recordings!B47,"")</f>
        <v/>
      </c>
      <c r="C47" s="4" t="str">
        <f>IF(Recordings!C47&lt;&gt;"",Recordings!C47,"")</f>
        <v>Create and Edit Purchase Credit Memo</v>
      </c>
      <c r="D47" s="4" t="str">
        <f>IF(Recordings!D47&lt;&gt;"",Recordings!D47,"")</f>
        <v>E_PCM_CREATE</v>
      </c>
      <c r="E47" s="7"/>
      <c r="F47" s="7"/>
      <c r="G47" s="7"/>
      <c r="H47" s="7" t="s">
        <v>236</v>
      </c>
      <c r="I47" s="7" t="s">
        <v>236</v>
      </c>
      <c r="J47" s="7"/>
      <c r="K47" s="7"/>
    </row>
    <row r="48" spans="1:11" x14ac:dyDescent="0.25">
      <c r="A48" t="str">
        <f>IF(Recordings!A48&lt;&gt;"",Recordings!A48,"")</f>
        <v/>
      </c>
      <c r="B48" s="2" t="str">
        <f>IF(Recordings!B48&lt;&gt;"",Recordings!B48,"")</f>
        <v/>
      </c>
      <c r="C48" s="4" t="str">
        <f>IF(Recordings!C48&lt;&gt;"",Recordings!C48,"")</f>
        <v>Create and Edit Purchase Blanket Order</v>
      </c>
      <c r="D48" s="4" t="str">
        <f>IF(Recordings!D48&lt;&gt;"",Recordings!D48,"")</f>
        <v>E_PBO_CREATE</v>
      </c>
      <c r="E48" s="7"/>
      <c r="F48" s="7"/>
      <c r="G48" s="7"/>
      <c r="H48" s="7"/>
      <c r="I48" s="7" t="s">
        <v>236</v>
      </c>
      <c r="J48" s="7"/>
      <c r="K48" s="7"/>
    </row>
    <row r="49" spans="1:11" x14ac:dyDescent="0.25">
      <c r="A49" t="str">
        <f>IF(Recordings!A49&lt;&gt;"",Recordings!A49,"")</f>
        <v/>
      </c>
      <c r="B49" s="2" t="str">
        <f>IF(Recordings!B49&lt;&gt;"",Recordings!B49,"")</f>
        <v/>
      </c>
      <c r="C49" s="4" t="str">
        <f>IF(Recordings!C49&lt;&gt;"",Recordings!C49,"")</f>
        <v>Create and Edit Purchase Return Order</v>
      </c>
      <c r="D49" s="4" t="str">
        <f>IF(Recordings!D49&lt;&gt;"",Recordings!D49,"")</f>
        <v>E_PRO_CREATE</v>
      </c>
      <c r="E49" s="7"/>
      <c r="F49" s="7"/>
      <c r="G49" s="7"/>
      <c r="H49" s="7"/>
      <c r="I49" s="7" t="s">
        <v>236</v>
      </c>
      <c r="J49" s="7"/>
      <c r="K49" s="7"/>
    </row>
    <row r="50" spans="1:11" x14ac:dyDescent="0.25">
      <c r="A50" t="str">
        <f>IF(Recordings!A50&lt;&gt;"",Recordings!A50,"")</f>
        <v/>
      </c>
      <c r="B50" s="2" t="str">
        <f>IF(Recordings!B50&lt;&gt;"",Recordings!B50,"")</f>
        <v/>
      </c>
      <c r="C50" s="4" t="str">
        <f>IF(Recordings!C50&lt;&gt;"",Recordings!C50,"")</f>
        <v>Delete Purchase Document</v>
      </c>
      <c r="D50" s="4" t="str">
        <f>IF(Recordings!D50&lt;&gt;"",Recordings!D50,"")</f>
        <v>E_PD_DELETE</v>
      </c>
      <c r="E50" s="7"/>
      <c r="F50" s="7"/>
      <c r="G50" s="7"/>
      <c r="H50" s="7"/>
      <c r="I50" s="7" t="s">
        <v>236</v>
      </c>
      <c r="J50" s="7"/>
      <c r="K50" s="7"/>
    </row>
    <row r="51" spans="1:11" x14ac:dyDescent="0.25">
      <c r="A51" t="str">
        <f>IF(Recordings!A51&lt;&gt;"",Recordings!A51,"")</f>
        <v/>
      </c>
      <c r="B51" s="2" t="str">
        <f>IF(Recordings!B51&lt;&gt;"",Recordings!B51,"")</f>
        <v/>
      </c>
      <c r="C51" s="4" t="str">
        <f>IF(Recordings!C51&lt;&gt;"",Recordings!C51,"")</f>
        <v>Make Purchase Archive Version</v>
      </c>
      <c r="D51" s="4" t="str">
        <f>IF(Recordings!D51&lt;&gt;"",Recordings!D51,"")</f>
        <v>E_PD_ARCHIVE</v>
      </c>
      <c r="E51" s="7"/>
      <c r="F51" s="7"/>
      <c r="G51" s="7"/>
      <c r="H51" s="7" t="s">
        <v>236</v>
      </c>
      <c r="I51" s="7" t="s">
        <v>236</v>
      </c>
      <c r="J51" s="7"/>
      <c r="K51" s="7"/>
    </row>
    <row r="52" spans="1:11" x14ac:dyDescent="0.25">
      <c r="A52" t="str">
        <f>IF(Recordings!A52&lt;&gt;"",Recordings!A52,"")</f>
        <v/>
      </c>
      <c r="B52" s="2" t="str">
        <f>IF(Recordings!B52&lt;&gt;"",Recordings!B52,"")</f>
        <v/>
      </c>
      <c r="C52" s="4" t="s">
        <v>173</v>
      </c>
      <c r="D52" s="4" t="str">
        <f>IF(Recordings!D52&lt;&gt;"",Recordings!D52,"")</f>
        <v>E_PQ_MAKEPO</v>
      </c>
      <c r="E52" s="7"/>
      <c r="F52" s="7"/>
      <c r="G52" s="7"/>
      <c r="H52" s="7" t="s">
        <v>236</v>
      </c>
      <c r="I52" s="7" t="s">
        <v>236</v>
      </c>
      <c r="J52" s="7"/>
      <c r="K52" s="7"/>
    </row>
    <row r="53" spans="1:11" x14ac:dyDescent="0.25">
      <c r="A53" t="str">
        <f>IF(Recordings!A53&lt;&gt;"",Recordings!A53,"")</f>
        <v/>
      </c>
      <c r="B53" s="2" t="str">
        <f>IF(Recordings!B53&lt;&gt;"",Recordings!B53,"")</f>
        <v/>
      </c>
      <c r="C53" s="4" t="str">
        <f>IF(Recordings!C53&lt;&gt;"",Recordings!C53,"")</f>
        <v>Make Order from Blanket Order</v>
      </c>
      <c r="D53" s="4" t="str">
        <f>IF(Recordings!D53&lt;&gt;"",Recordings!D53,"")</f>
        <v>E_PBO_MAKEPO</v>
      </c>
      <c r="E53" s="7"/>
      <c r="F53" s="7"/>
      <c r="G53" s="7"/>
      <c r="H53" s="7"/>
      <c r="I53" s="7" t="s">
        <v>236</v>
      </c>
      <c r="J53" s="7"/>
      <c r="K53" s="7"/>
    </row>
    <row r="54" spans="1:11" x14ac:dyDescent="0.25">
      <c r="A54" t="str">
        <f>IF(Recordings!A54&lt;&gt;"",Recordings!A54,"")</f>
        <v/>
      </c>
      <c r="B54" s="2" t="str">
        <f>IF(Recordings!B54&lt;&gt;"",Recordings!B54,"")</f>
        <v/>
      </c>
      <c r="C54" s="4" t="str">
        <f>IF(Recordings!C54&lt;&gt;"",Recordings!C54,"")</f>
        <v>Release Purchase Document</v>
      </c>
      <c r="D54" s="4" t="str">
        <f>IF(Recordings!D54&lt;&gt;"",Recordings!D54,"")</f>
        <v>E_PD_RELEASE</v>
      </c>
      <c r="E54" s="7"/>
      <c r="F54" s="7"/>
      <c r="G54" s="7"/>
      <c r="H54" s="7"/>
      <c r="I54" s="7" t="s">
        <v>236</v>
      </c>
      <c r="J54" s="7"/>
      <c r="K54" s="7"/>
    </row>
    <row r="55" spans="1:11" x14ac:dyDescent="0.25">
      <c r="A55" t="str">
        <f>IF(Recordings!A55&lt;&gt;"",Recordings!A55,"")</f>
        <v/>
      </c>
      <c r="B55" s="2" t="str">
        <f>IF(Recordings!B55&lt;&gt;"",Recordings!B55,"")</f>
        <v/>
      </c>
      <c r="C55" s="4" t="str">
        <f>IF(Recordings!C55&lt;&gt;"",Recordings!C55,"")</f>
        <v>Post Receipt of Purchase Order</v>
      </c>
      <c r="D55" s="4" t="str">
        <f>IF(Recordings!D55&lt;&gt;"",Recordings!D55,"")</f>
        <v>E_PD_RECEIVE</v>
      </c>
      <c r="E55" s="7"/>
      <c r="F55" s="7" t="s">
        <v>236</v>
      </c>
      <c r="G55" s="7"/>
      <c r="H55" s="7"/>
      <c r="I55" s="7" t="s">
        <v>236</v>
      </c>
      <c r="J55" s="7"/>
      <c r="K55" s="7"/>
    </row>
    <row r="56" spans="1:11" x14ac:dyDescent="0.25">
      <c r="A56" t="str">
        <f>IF(Recordings!A56&lt;&gt;"",Recordings!A56,"")</f>
        <v/>
      </c>
      <c r="B56" s="2" t="str">
        <f>IF(Recordings!B56&lt;&gt;"",Recordings!B56,"")</f>
        <v/>
      </c>
      <c r="C56" s="4" t="str">
        <f>IF(Recordings!C56&lt;&gt;"",Recordings!C56,"")</f>
        <v>Post Shipment of Return Order</v>
      </c>
      <c r="D56" s="4" t="str">
        <f>IF(Recordings!D56&lt;&gt;"",Recordings!D56,"")</f>
        <v>E_PD_SHIP</v>
      </c>
      <c r="E56" s="7"/>
      <c r="F56" s="7" t="s">
        <v>236</v>
      </c>
      <c r="G56" s="7"/>
      <c r="H56" s="7"/>
      <c r="I56" s="7" t="s">
        <v>236</v>
      </c>
      <c r="J56" s="7"/>
      <c r="K56" s="7"/>
    </row>
    <row r="57" spans="1:11" x14ac:dyDescent="0.25">
      <c r="A57" t="str">
        <f>IF(Recordings!A57&lt;&gt;"",Recordings!A57,"")</f>
        <v/>
      </c>
      <c r="B57" s="2" t="str">
        <f>IF(Recordings!B57&lt;&gt;"",Recordings!B57,"")</f>
        <v/>
      </c>
      <c r="C57" s="4" t="str">
        <f>IF(Recordings!C57&lt;&gt;"",Recordings!C57,"")</f>
        <v>Post Invoice of Purchase Order/Invoice</v>
      </c>
      <c r="D57" s="4" t="str">
        <f>IF(Recordings!D57&lt;&gt;"",Recordings!D57,"")</f>
        <v>E_PD_POSTINV</v>
      </c>
      <c r="E57" s="7"/>
      <c r="F57" s="7"/>
      <c r="G57" s="7"/>
      <c r="H57" s="7"/>
      <c r="I57" s="7" t="s">
        <v>236</v>
      </c>
      <c r="J57" s="7"/>
      <c r="K57" s="7"/>
    </row>
    <row r="58" spans="1:11" ht="30" x14ac:dyDescent="0.25">
      <c r="A58" t="str">
        <f>IF(Recordings!A58&lt;&gt;"",Recordings!A58,"")</f>
        <v/>
      </c>
      <c r="B58" s="2" t="str">
        <f>IF(Recordings!B58&lt;&gt;"",Recordings!B58,"")</f>
        <v/>
      </c>
      <c r="C58" s="4" t="str">
        <f>IF(Recordings!C58&lt;&gt;"",Recordings!C58,"")</f>
        <v>Post Credit Memo of Purchase Credit Memo/Return Order</v>
      </c>
      <c r="D58" s="4" t="str">
        <f>IF(Recordings!D58&lt;&gt;"",Recordings!D58,"")</f>
        <v>E_PD_POSTCRM</v>
      </c>
      <c r="E58" s="7"/>
      <c r="F58" s="7"/>
      <c r="G58" s="7"/>
      <c r="H58" s="7"/>
      <c r="I58" s="7" t="s">
        <v>236</v>
      </c>
      <c r="J58" s="7"/>
      <c r="K58" s="7"/>
    </row>
    <row r="59" spans="1:11" x14ac:dyDescent="0.25">
      <c r="A59" t="str">
        <f>IF(Recordings!A59&lt;&gt;"",Recordings!A59,"")</f>
        <v/>
      </c>
      <c r="B59" s="2" t="str">
        <f>IF(Recordings!B59&lt;&gt;"",Recordings!B59,"")</f>
        <v/>
      </c>
      <c r="C59" s="4" t="str">
        <f>IF(Recordings!C59&lt;&gt;"",Recordings!C59 &amp; " (" &amp; Recordings!D59 &amp; ")","")</f>
        <v/>
      </c>
      <c r="D59" s="4" t="str">
        <f>IF(Recordings!D59&lt;&gt;"",Recordings!D59,"")</f>
        <v/>
      </c>
      <c r="E59" s="7"/>
      <c r="F59" s="7"/>
      <c r="G59" s="7"/>
      <c r="H59" s="7"/>
      <c r="I59" s="7"/>
      <c r="J59" s="7"/>
      <c r="K59" s="7"/>
    </row>
    <row r="60" spans="1:11" x14ac:dyDescent="0.25">
      <c r="A60" t="str">
        <f>IF(Recordings!A60&lt;&gt;"",Recordings!A60,"")</f>
        <v/>
      </c>
      <c r="B60" s="2" t="str">
        <f>IF(Recordings!B60&lt;&gt;"",Recordings!B60,"")</f>
        <v>Journal/Entries</v>
      </c>
      <c r="D60" s="4" t="str">
        <f>IF(Recordings!D60&lt;&gt;"",Recordings!D60,"")</f>
        <v/>
      </c>
      <c r="E60" s="7"/>
      <c r="F60" s="7"/>
      <c r="G60" s="7"/>
      <c r="H60" s="7"/>
      <c r="I60" s="7"/>
      <c r="J60" s="7"/>
      <c r="K60" s="7"/>
    </row>
    <row r="61" spans="1:11" x14ac:dyDescent="0.25">
      <c r="A61" t="str">
        <f>IF(Recordings!A61&lt;&gt;"",Recordings!A61,"")</f>
        <v/>
      </c>
      <c r="B61" s="2" t="str">
        <f>IF(Recordings!B61&lt;&gt;"",Recordings!B61,"")</f>
        <v/>
      </c>
      <c r="C61" s="4" t="str">
        <f>IF(Recordings!C61&lt;&gt;"",Recordings!C61,"")</f>
        <v>Create Suggested Payments</v>
      </c>
      <c r="D61" s="4" t="str">
        <f>IF(Recordings!D61&lt;&gt;"",Recordings!D61,"")</f>
        <v>E_FIN_SUGGESTPAY</v>
      </c>
      <c r="E61" s="7"/>
      <c r="F61" s="7"/>
      <c r="G61" s="7"/>
      <c r="H61" s="7"/>
      <c r="I61" s="7"/>
      <c r="J61" s="7" t="s">
        <v>236</v>
      </c>
      <c r="K61" s="7" t="s">
        <v>236</v>
      </c>
    </row>
    <row r="62" spans="1:11" x14ac:dyDescent="0.25">
      <c r="A62" t="str">
        <f>IF(Recordings!A62&lt;&gt;"",Recordings!A62,"")</f>
        <v/>
      </c>
      <c r="B62" s="2" t="str">
        <f>IF(Recordings!B62&lt;&gt;"",Recordings!B62,"")</f>
        <v/>
      </c>
      <c r="C62" s="4" t="str">
        <f>IF(Recordings!C62&lt;&gt;"",Recordings!C62,"")</f>
        <v>Apply Vendor Ledger Entries</v>
      </c>
      <c r="D62" s="4" t="str">
        <f>IF(Recordings!D62&lt;&gt;"",Recordings!D62,"")</f>
        <v>E_VEND_APPLYENTR</v>
      </c>
      <c r="E62" s="7"/>
      <c r="F62" s="7"/>
      <c r="G62" s="7"/>
      <c r="H62" s="7"/>
      <c r="I62" s="7"/>
      <c r="J62" s="7" t="s">
        <v>236</v>
      </c>
      <c r="K62" s="7" t="s">
        <v>236</v>
      </c>
    </row>
    <row r="63" spans="1:11" x14ac:dyDescent="0.25">
      <c r="A63" t="str">
        <f>IF(Recordings!A63&lt;&gt;"",Recordings!A63,"")</f>
        <v/>
      </c>
      <c r="B63" s="2" t="str">
        <f>IF(Recordings!B63&lt;&gt;"",Recordings!B63,"")</f>
        <v/>
      </c>
      <c r="C63" s="4" t="str">
        <f>IF(Recordings!C63&lt;&gt;"",Recordings!C63,"")</f>
        <v>Print Check for Vendor</v>
      </c>
      <c r="D63" s="4" t="str">
        <f>IF(Recordings!D63&lt;&gt;"",Recordings!D63,"")</f>
        <v>E_FIN_PRINTCHCK</v>
      </c>
      <c r="E63" s="7"/>
      <c r="F63" s="7"/>
      <c r="G63" s="7"/>
      <c r="H63" s="7"/>
      <c r="I63" s="7"/>
      <c r="J63" s="7"/>
      <c r="K63" s="7" t="s">
        <v>236</v>
      </c>
    </row>
    <row r="64" spans="1:11" x14ac:dyDescent="0.25">
      <c r="A64" t="str">
        <f>IF(Recordings!A64&lt;&gt;"",Recordings!A64,"")</f>
        <v/>
      </c>
      <c r="B64" s="2" t="str">
        <f>IF(Recordings!B64&lt;&gt;"",Recordings!B64,"")</f>
        <v/>
      </c>
      <c r="C64" s="4" t="str">
        <f>IF(Recordings!C64&lt;&gt;"",Recordings!C64 &amp; " (" &amp; Recordings!D64 &amp; ")","")</f>
        <v/>
      </c>
      <c r="D64" s="4" t="str">
        <f>IF(Recordings!D64&lt;&gt;"",Recordings!D64,"")</f>
        <v/>
      </c>
      <c r="E64" s="7"/>
      <c r="F64" s="7"/>
      <c r="G64" s="7"/>
      <c r="H64" s="7"/>
      <c r="I64" s="7"/>
      <c r="J64" s="7"/>
      <c r="K64" s="7"/>
    </row>
    <row r="65" spans="1:11" ht="15.75" x14ac:dyDescent="0.25">
      <c r="A65" s="6" t="str">
        <f>IF(Recordings!A65&lt;&gt;"",Recordings!A65,"")</f>
        <v>Financial Management</v>
      </c>
      <c r="E65" s="7"/>
      <c r="F65" s="7"/>
      <c r="G65" s="7"/>
      <c r="H65" s="7"/>
      <c r="I65" s="7"/>
      <c r="J65" s="7"/>
      <c r="K65" s="7"/>
    </row>
    <row r="66" spans="1:11" x14ac:dyDescent="0.25">
      <c r="A66" t="str">
        <f>IF(Recordings!A66&lt;&gt;"",Recordings!A66,"")</f>
        <v/>
      </c>
      <c r="B66" s="2" t="str">
        <f>IF(Recordings!B66&lt;&gt;"",Recordings!B66,"")</f>
        <v>Master Data</v>
      </c>
      <c r="E66" s="7"/>
      <c r="F66" s="7"/>
      <c r="G66" s="7"/>
      <c r="H66" s="7"/>
      <c r="I66" s="7"/>
      <c r="J66" s="7"/>
      <c r="K66" s="7"/>
    </row>
    <row r="67" spans="1:11" s="10" customFormat="1" x14ac:dyDescent="0.25">
      <c r="B67" s="2"/>
      <c r="C67" s="4" t="str">
        <f>IF(Recordings!C67&lt;&gt;"",Recordings!C67,"")</f>
        <v>View G/L Account, Bank and Budget</v>
      </c>
      <c r="D67" s="4" t="str">
        <f>IF(Recordings!D67&lt;&gt;"",Recordings!D67,"")</f>
        <v>E_FIN_VIEW</v>
      </c>
      <c r="E67" s="7"/>
      <c r="F67" s="7"/>
      <c r="G67" s="7"/>
      <c r="H67" s="7"/>
      <c r="I67" s="7"/>
      <c r="J67" s="7" t="s">
        <v>236</v>
      </c>
      <c r="K67" s="7" t="s">
        <v>236</v>
      </c>
    </row>
    <row r="68" spans="1:11" x14ac:dyDescent="0.25">
      <c r="A68" t="str">
        <f>IF(Recordings!A68&lt;&gt;"",Recordings!A68,"")</f>
        <v/>
      </c>
      <c r="B68" s="2" t="str">
        <f>IF(Recordings!B68&lt;&gt;"",Recordings!B68,"")</f>
        <v/>
      </c>
      <c r="C68" s="4" t="str">
        <f>IF(Recordings!C68&lt;&gt;"",Recordings!C68,"")</f>
        <v>Show G/L Account, Chart of Accounts</v>
      </c>
      <c r="D68" s="4" t="str">
        <f>IF(Recordings!D68&lt;&gt;"",Recordings!D68,"")</f>
        <v>E_FIN_SHOW</v>
      </c>
      <c r="E68" s="7"/>
      <c r="F68" s="7"/>
      <c r="G68" s="7"/>
      <c r="H68" s="7"/>
      <c r="I68" s="7"/>
      <c r="J68" s="7" t="s">
        <v>236</v>
      </c>
      <c r="K68" s="7" t="s">
        <v>236</v>
      </c>
    </row>
    <row r="69" spans="1:11" s="10" customFormat="1" x14ac:dyDescent="0.25">
      <c r="A69" s="10" t="str">
        <f>IF(Recordings!A69&lt;&gt;"",Recordings!A69,"")</f>
        <v/>
      </c>
      <c r="B69" s="2" t="str">
        <f>IF(Recordings!B69&lt;&gt;"",Recordings!B69,"")</f>
        <v/>
      </c>
      <c r="C69" s="4" t="str">
        <f>IF(Recordings!C69&lt;&gt;"",Recordings!C69,"")</f>
        <v>Open Navigate Page</v>
      </c>
      <c r="D69" s="4" t="str">
        <f>IF(Recordings!D69&lt;&gt;"",Recordings!D69,"")</f>
        <v>E_FIN_NAVIGATE</v>
      </c>
      <c r="E69" s="7"/>
      <c r="F69" s="7"/>
      <c r="G69" s="7" t="s">
        <v>236</v>
      </c>
      <c r="H69" s="7"/>
      <c r="I69" s="7" t="s">
        <v>236</v>
      </c>
      <c r="J69" s="7" t="s">
        <v>236</v>
      </c>
      <c r="K69" s="7" t="s">
        <v>236</v>
      </c>
    </row>
    <row r="70" spans="1:11" x14ac:dyDescent="0.25">
      <c r="A70" t="str">
        <f>IF(Recordings!A70&lt;&gt;"",Recordings!A70,"")</f>
        <v/>
      </c>
      <c r="B70" s="2" t="str">
        <f>IF(Recordings!B70&lt;&gt;"",Recordings!B70,"")</f>
        <v/>
      </c>
      <c r="C70" s="4" t="str">
        <f>IF(Recordings!C70&lt;&gt;"",Recordings!C70,"")</f>
        <v>Create and Edit G/L Account</v>
      </c>
      <c r="D70" s="4" t="str">
        <f>IF(Recordings!D70&lt;&gt;"",Recordings!D70,"")</f>
        <v>E_FIN_CREATE</v>
      </c>
      <c r="E70" s="7"/>
      <c r="F70" s="7"/>
      <c r="G70" s="7"/>
      <c r="H70" s="7"/>
      <c r="I70" s="7"/>
      <c r="J70" s="7" t="s">
        <v>236</v>
      </c>
      <c r="K70" s="7" t="s">
        <v>236</v>
      </c>
    </row>
    <row r="71" spans="1:11" x14ac:dyDescent="0.25">
      <c r="A71" t="str">
        <f>IF(Recordings!A71&lt;&gt;"",Recordings!A71,"")</f>
        <v/>
      </c>
      <c r="B71" s="2" t="str">
        <f>IF(Recordings!B71&lt;&gt;"",Recordings!B71,"")</f>
        <v/>
      </c>
      <c r="C71" s="4" t="str">
        <f>IF(Recordings!C71&lt;&gt;"",Recordings!C71,"")</f>
        <v>Delete G/L Account</v>
      </c>
      <c r="D71" s="4" t="str">
        <f>IF(Recordings!D71&lt;&gt;"",Recordings!D71,"")</f>
        <v>E_FIN_DELETE</v>
      </c>
      <c r="E71" s="7"/>
      <c r="F71" s="7"/>
      <c r="G71" s="7"/>
      <c r="H71" s="7"/>
      <c r="I71" s="7"/>
      <c r="J71" s="7"/>
      <c r="K71" s="7" t="s">
        <v>236</v>
      </c>
    </row>
    <row r="72" spans="1:11" x14ac:dyDescent="0.25">
      <c r="A72" t="str">
        <f>IF(Recordings!A72&lt;&gt;"",Recordings!A72,"")</f>
        <v/>
      </c>
      <c r="B72" s="2" t="str">
        <f>IF(Recordings!B72&lt;&gt;"",Recordings!B72,"")</f>
        <v/>
      </c>
      <c r="C72" s="4" t="str">
        <f>IF(Recordings!C72&lt;&gt;"",Recordings!C72,"")</f>
        <v>Create and Edit Bank Account</v>
      </c>
      <c r="D72" s="4" t="str">
        <f>IF(Recordings!D72&lt;&gt;"",Recordings!D72,"")</f>
        <v>E_BANK_CREATE</v>
      </c>
      <c r="E72" s="7"/>
      <c r="F72" s="7"/>
      <c r="G72" s="7"/>
      <c r="H72" s="7"/>
      <c r="I72" s="7"/>
      <c r="J72" s="7"/>
      <c r="K72" s="7" t="s">
        <v>236</v>
      </c>
    </row>
    <row r="73" spans="1:11" x14ac:dyDescent="0.25">
      <c r="A73" t="str">
        <f>IF(Recordings!A73&lt;&gt;"",Recordings!A73,"")</f>
        <v/>
      </c>
      <c r="B73" s="2" t="str">
        <f>IF(Recordings!B73&lt;&gt;"",Recordings!B73,"")</f>
        <v/>
      </c>
      <c r="C73" s="4" t="str">
        <f>IF(Recordings!C73&lt;&gt;"",Recordings!C73,"")</f>
        <v>Delete Bank Account</v>
      </c>
      <c r="D73" s="4" t="str">
        <f>IF(Recordings!D73&lt;&gt;"",Recordings!D73,"")</f>
        <v>E_BANK_DELETE</v>
      </c>
      <c r="E73" s="7"/>
      <c r="F73" s="7"/>
      <c r="G73" s="7"/>
      <c r="H73" s="7"/>
      <c r="I73" s="7"/>
      <c r="J73" s="7"/>
      <c r="K73" s="7" t="s">
        <v>236</v>
      </c>
    </row>
    <row r="74" spans="1:11" x14ac:dyDescent="0.25">
      <c r="A74" t="str">
        <f>IF(Recordings!A74&lt;&gt;"",Recordings!A74,"")</f>
        <v/>
      </c>
      <c r="B74" s="2" t="str">
        <f>IF(Recordings!B74&lt;&gt;"",Recordings!B74,"")</f>
        <v/>
      </c>
      <c r="C74" s="4" t="str">
        <f>IF(Recordings!C74&lt;&gt;"",Recordings!C74,"")</f>
        <v>Create, Edit and Delete Budgets</v>
      </c>
      <c r="D74" s="4" t="str">
        <f>IF(Recordings!D74&lt;&gt;"",Recordings!D74,"")</f>
        <v>E_BUDG_CREATE</v>
      </c>
      <c r="E74" s="7"/>
      <c r="F74" s="7"/>
      <c r="G74" s="7"/>
      <c r="H74" s="7"/>
      <c r="I74" s="7"/>
      <c r="J74" s="7"/>
      <c r="K74" s="7" t="s">
        <v>236</v>
      </c>
    </row>
    <row r="75" spans="1:11" x14ac:dyDescent="0.25">
      <c r="A75" t="str">
        <f>IF(Recordings!A75&lt;&gt;"",Recordings!A75,"")</f>
        <v/>
      </c>
      <c r="B75" s="2" t="str">
        <f>IF(Recordings!B75&lt;&gt;"",Recordings!B75,"")</f>
        <v/>
      </c>
      <c r="C75" s="4" t="str">
        <f>IF(Recordings!C75&lt;&gt;"",Recordings!C75 &amp; " (" &amp; Recordings!D75 &amp; ")","")</f>
        <v/>
      </c>
      <c r="D75" s="4" t="str">
        <f>IF(Recordings!D75&lt;&gt;"",Recordings!D75,"")</f>
        <v/>
      </c>
      <c r="E75" s="7"/>
      <c r="F75" s="7"/>
      <c r="G75" s="7"/>
      <c r="H75" s="7"/>
      <c r="I75" s="7"/>
      <c r="J75" s="7"/>
      <c r="K75" s="7"/>
    </row>
    <row r="76" spans="1:11" x14ac:dyDescent="0.25">
      <c r="A76" t="str">
        <f>IF(Recordings!A76&lt;&gt;"",Recordings!A76,"")</f>
        <v/>
      </c>
      <c r="B76" s="2" t="str">
        <f>IF(Recordings!B76&lt;&gt;"",Recordings!B76,"")</f>
        <v>Journal/Entries</v>
      </c>
      <c r="D76" s="4" t="str">
        <f>IF(Recordings!D76&lt;&gt;"",Recordings!D76,"")</f>
        <v/>
      </c>
      <c r="E76" s="7"/>
      <c r="F76" s="7"/>
      <c r="G76" s="7"/>
      <c r="H76" s="7"/>
      <c r="I76" s="7"/>
      <c r="J76" s="7"/>
      <c r="K76" s="7"/>
    </row>
    <row r="77" spans="1:11" x14ac:dyDescent="0.25">
      <c r="A77" t="str">
        <f>IF(Recordings!A77&lt;&gt;"",Recordings!A77,"")</f>
        <v/>
      </c>
      <c r="B77" s="2" t="str">
        <f>IF(Recordings!B77&lt;&gt;"",Recordings!B77,"")</f>
        <v/>
      </c>
      <c r="C77" s="4" t="str">
        <f>IF(Recordings!C77&lt;&gt;"",Recordings!C77,"")</f>
        <v>Create and Edit Journal Line</v>
      </c>
      <c r="D77" s="4" t="str">
        <f>IF(Recordings!D77&lt;&gt;"",Recordings!D77,"")</f>
        <v>E_FIN_JOURNAL</v>
      </c>
      <c r="E77" s="7"/>
      <c r="F77" s="7"/>
      <c r="G77" s="7"/>
      <c r="H77" s="7"/>
      <c r="I77" s="7"/>
      <c r="J77" s="7" t="s">
        <v>236</v>
      </c>
      <c r="K77" s="7" t="s">
        <v>236</v>
      </c>
    </row>
    <row r="78" spans="1:11" x14ac:dyDescent="0.25">
      <c r="A78" t="str">
        <f>IF(Recordings!A78&lt;&gt;"",Recordings!A78,"")</f>
        <v/>
      </c>
      <c r="B78" s="2" t="str">
        <f>IF(Recordings!B78&lt;&gt;"",Recordings!B78,"")</f>
        <v/>
      </c>
      <c r="C78" s="4" t="str">
        <f>IF(Recordings!C78&lt;&gt;"",Recordings!C78,"")</f>
        <v>Post Journal Line-All Account Types</v>
      </c>
      <c r="D78" s="4" t="str">
        <f>IF(Recordings!D78&lt;&gt;"",Recordings!D78,"")</f>
        <v>E_FIN_JNLPOST</v>
      </c>
      <c r="E78" s="7"/>
      <c r="F78" s="7"/>
      <c r="G78" s="7"/>
      <c r="H78" s="7"/>
      <c r="I78" s="7"/>
      <c r="J78" s="7" t="s">
        <v>236</v>
      </c>
      <c r="K78" s="7" t="s">
        <v>236</v>
      </c>
    </row>
    <row r="79" spans="1:11" s="10" customFormat="1" x14ac:dyDescent="0.25">
      <c r="B79" s="2"/>
      <c r="C79" s="4" t="str">
        <f>IF(Recordings!C79&lt;&gt;"",Recordings!C79,"")</f>
        <v>Post Journal Line-GL Account Type Only</v>
      </c>
      <c r="D79" s="4" t="str">
        <f>IF(Recordings!D79&lt;&gt;"",Recordings!D79,"")</f>
        <v>E_FIN_JNLPOST-GL</v>
      </c>
      <c r="E79" s="7"/>
      <c r="F79" s="7"/>
      <c r="G79" s="7"/>
      <c r="H79" s="7"/>
      <c r="I79" s="7"/>
      <c r="J79" s="7"/>
      <c r="K79" s="7"/>
    </row>
    <row r="80" spans="1:11" s="10" customFormat="1" x14ac:dyDescent="0.25">
      <c r="B80" s="2"/>
      <c r="C80" s="4" t="str">
        <f>IF(Recordings!C80&lt;&gt;"",Recordings!C80,"")</f>
        <v>Post Journal Line-Cust. Account Type Only</v>
      </c>
      <c r="D80" s="4" t="str">
        <f>IF(Recordings!D80&lt;&gt;"",Recordings!D80,"")</f>
        <v>E_FIN_JNLPOST-CUST</v>
      </c>
      <c r="E80" s="7"/>
      <c r="F80" s="7"/>
      <c r="G80" s="7"/>
      <c r="H80" s="7"/>
      <c r="I80" s="7"/>
      <c r="J80" s="7"/>
      <c r="K80" s="7"/>
    </row>
    <row r="81" spans="1:11" s="10" customFormat="1" ht="30" x14ac:dyDescent="0.25">
      <c r="B81" s="2"/>
      <c r="C81" s="4" t="str">
        <f>IF(Recordings!C81&lt;&gt;"",Recordings!C81,"")</f>
        <v>Post Journal Line-Vendor Account Type Only</v>
      </c>
      <c r="D81" s="4" t="str">
        <f>IF(Recordings!D81&lt;&gt;"",Recordings!D81,"")</f>
        <v>E_FIN_JNLPOST-VEND</v>
      </c>
      <c r="E81" s="7"/>
      <c r="F81" s="7"/>
      <c r="G81" s="7"/>
      <c r="H81" s="7"/>
      <c r="I81" s="7"/>
      <c r="J81" s="7"/>
      <c r="K81" s="7"/>
    </row>
    <row r="82" spans="1:11" s="10" customFormat="1" ht="30" x14ac:dyDescent="0.25">
      <c r="B82" s="2"/>
      <c r="C82" s="4" t="str">
        <f>IF(Recordings!C82&lt;&gt;"",Recordings!C82,"")</f>
        <v>Post Journal Line-Bank Account Type Only</v>
      </c>
      <c r="D82" s="4" t="str">
        <f>IF(Recordings!D82&lt;&gt;"",Recordings!D82,"")</f>
        <v>E_FIN_JNLPOST-BANK</v>
      </c>
      <c r="E82" s="7"/>
      <c r="F82" s="7"/>
      <c r="G82" s="7"/>
      <c r="H82" s="7"/>
      <c r="I82" s="7"/>
      <c r="J82" s="7"/>
      <c r="K82" s="7"/>
    </row>
    <row r="83" spans="1:11" s="10" customFormat="1" x14ac:dyDescent="0.25">
      <c r="B83" s="2"/>
      <c r="C83" s="4" t="str">
        <f>IF(Recordings!C83&lt;&gt;"",Recordings!C83,"")</f>
        <v>Post Journal Line-FA G/L only</v>
      </c>
      <c r="D83" s="4" t="str">
        <f>IF(Recordings!D83&lt;&gt;"",Recordings!D83,"")</f>
        <v>E_FIN_JNLPOST-FA</v>
      </c>
      <c r="E83" s="7"/>
      <c r="F83" s="7"/>
      <c r="G83" s="7"/>
      <c r="H83" s="7"/>
      <c r="I83" s="7"/>
      <c r="J83" s="7"/>
      <c r="K83" s="7"/>
    </row>
    <row r="84" spans="1:11" s="10" customFormat="1" x14ac:dyDescent="0.25">
      <c r="B84" s="2"/>
      <c r="C84" s="4" t="str">
        <f>IF(Recordings!C84&lt;&gt;"",Recordings!C84,"")</f>
        <v>Post Journal Line- IC G/L Only</v>
      </c>
      <c r="D84" s="4" t="str">
        <f>IF(Recordings!D84&lt;&gt;"",Recordings!D84,"")</f>
        <v>E_FIN_JNLPOST-IC</v>
      </c>
      <c r="E84" s="7"/>
      <c r="F84" s="7"/>
      <c r="G84" s="7"/>
      <c r="H84" s="7"/>
      <c r="I84" s="7"/>
      <c r="J84" s="7"/>
      <c r="K84" s="7"/>
    </row>
    <row r="85" spans="1:11" s="10" customFormat="1" x14ac:dyDescent="0.25">
      <c r="B85" s="2"/>
      <c r="C85" s="4" t="str">
        <f>IF(Recordings!C85&lt;&gt;"",Recordings!C85,"")</f>
        <v/>
      </c>
      <c r="D85" s="4"/>
      <c r="E85" s="7"/>
      <c r="F85" s="7"/>
      <c r="G85" s="7"/>
      <c r="H85" s="7"/>
      <c r="I85" s="7"/>
      <c r="J85" s="7"/>
      <c r="K85" s="7"/>
    </row>
    <row r="86" spans="1:11" ht="15.75" x14ac:dyDescent="0.25">
      <c r="A86" s="6" t="str">
        <f>IF(Recordings!A86&lt;&gt;"",Recordings!A86,"")</f>
        <v>Inventory</v>
      </c>
      <c r="D86" s="4" t="str">
        <f>IF(Recordings!D86&lt;&gt;"",Recordings!D86,"")</f>
        <v/>
      </c>
      <c r="E86" s="7"/>
      <c r="F86" s="7"/>
      <c r="G86" s="7"/>
      <c r="H86" s="7"/>
      <c r="I86" s="7"/>
      <c r="J86" s="7"/>
      <c r="K86" s="7"/>
    </row>
    <row r="87" spans="1:11" x14ac:dyDescent="0.25">
      <c r="A87" t="str">
        <f>IF(Recordings!A87&lt;&gt;"",Recordings!A87,"")</f>
        <v/>
      </c>
      <c r="B87" s="2" t="str">
        <f>IF(Recordings!B87&lt;&gt;"",Recordings!B87,"")</f>
        <v>Master Data</v>
      </c>
      <c r="D87" s="4" t="str">
        <f>IF(Recordings!D87&lt;&gt;"",Recordings!D87,"")</f>
        <v/>
      </c>
      <c r="E87" s="7"/>
      <c r="F87" s="7"/>
      <c r="G87" s="7"/>
      <c r="H87" s="7"/>
      <c r="I87" s="7"/>
      <c r="J87" s="7"/>
      <c r="K87" s="7"/>
    </row>
    <row r="88" spans="1:11" s="10" customFormat="1" x14ac:dyDescent="0.25">
      <c r="B88" s="2"/>
      <c r="C88" s="4" t="str">
        <f>IF(Recordings!C88&lt;&gt;"",Recordings!C88,"")</f>
        <v>View Items</v>
      </c>
      <c r="D88" s="4" t="str">
        <f>IF(Recordings!D88&lt;&gt;"",Recordings!D88,"")</f>
        <v>E_ITEM_VIEW</v>
      </c>
      <c r="E88" s="7" t="s">
        <v>236</v>
      </c>
      <c r="F88" s="7" t="s">
        <v>236</v>
      </c>
      <c r="G88" s="7" t="s">
        <v>236</v>
      </c>
      <c r="H88" s="7" t="s">
        <v>236</v>
      </c>
      <c r="I88" s="7" t="s">
        <v>236</v>
      </c>
      <c r="J88" s="7"/>
      <c r="K88" s="7"/>
    </row>
    <row r="89" spans="1:11" x14ac:dyDescent="0.25">
      <c r="A89" t="str">
        <f>IF(Recordings!A89&lt;&gt;"",Recordings!A89,"")</f>
        <v/>
      </c>
      <c r="B89" s="2" t="str">
        <f>IF(Recordings!B89&lt;&gt;"",Recordings!B89,"")</f>
        <v/>
      </c>
      <c r="C89" s="4" t="str">
        <f>IF(Recordings!C89&lt;&gt;"",Recordings!C89,"")</f>
        <v>Create Item</v>
      </c>
      <c r="D89" s="4" t="str">
        <f>IF(Recordings!D89&lt;&gt;"",Recordings!D89,"")</f>
        <v>E_ITEM_CREATE</v>
      </c>
      <c r="E89" s="7"/>
      <c r="F89" s="7"/>
      <c r="G89" s="7"/>
      <c r="H89" s="7"/>
      <c r="I89" s="7" t="s">
        <v>236</v>
      </c>
      <c r="J89" s="7"/>
      <c r="K89" s="7"/>
    </row>
    <row r="90" spans="1:11" x14ac:dyDescent="0.25">
      <c r="A90" t="str">
        <f>IF(Recordings!A90&lt;&gt;"",Recordings!A90,"")</f>
        <v/>
      </c>
      <c r="B90" s="2" t="str">
        <f>IF(Recordings!B90&lt;&gt;"",Recordings!B90,"")</f>
        <v/>
      </c>
      <c r="C90" s="4" t="str">
        <f>IF(Recordings!C90&lt;&gt;"",Recordings!C90,"")</f>
        <v>Edit Item</v>
      </c>
      <c r="D90" s="4" t="str">
        <f>IF(Recordings!D90&lt;&gt;"",Recordings!D90,"")</f>
        <v>E_ITEM_EDIT</v>
      </c>
      <c r="E90" s="7"/>
      <c r="F90" s="7"/>
      <c r="G90" s="7"/>
      <c r="H90" s="7" t="s">
        <v>236</v>
      </c>
      <c r="I90" s="7" t="s">
        <v>236</v>
      </c>
      <c r="J90" s="7"/>
      <c r="K90" s="7"/>
    </row>
    <row r="91" spans="1:11" ht="30" x14ac:dyDescent="0.25">
      <c r="A91" t="str">
        <f>IF(Recordings!A91&lt;&gt;"",Recordings!A91,"")</f>
        <v/>
      </c>
      <c r="B91" s="2" t="str">
        <f>IF(Recordings!B91&lt;&gt;"",Recordings!B91,"")</f>
        <v/>
      </c>
      <c r="C91" s="4" t="str">
        <f>IF(Recordings!C91&lt;&gt;"",Recordings!C91,"")</f>
        <v>Create Related Information (SKU's, Cross References, Variants, UOM and more)</v>
      </c>
      <c r="D91" s="4" t="str">
        <f>IF(Recordings!D91&lt;&gt;"",Recordings!D91,"")</f>
        <v>E_ITEM_CREATEREL</v>
      </c>
      <c r="E91" s="7"/>
      <c r="F91" s="7"/>
      <c r="G91" s="7"/>
      <c r="H91" s="7" t="s">
        <v>236</v>
      </c>
      <c r="I91" s="7" t="s">
        <v>236</v>
      </c>
      <c r="J91" s="7"/>
      <c r="K91" s="7"/>
    </row>
    <row r="92" spans="1:11" x14ac:dyDescent="0.25">
      <c r="A92" t="str">
        <f>IF(Recordings!A92&lt;&gt;"",Recordings!A92,"")</f>
        <v/>
      </c>
      <c r="B92" s="2" t="str">
        <f>IF(Recordings!B92&lt;&gt;"",Recordings!B92,"")</f>
        <v/>
      </c>
      <c r="C92" s="4" t="str">
        <f>IF(Recordings!C92&lt;&gt;"",Recordings!C92,"")</f>
        <v>Edit Item Pricing</v>
      </c>
      <c r="D92" s="4" t="str">
        <f>IF(Recordings!D92&lt;&gt;"",Recordings!D92,"")</f>
        <v>E_ITEM_EDITPRICE</v>
      </c>
      <c r="E92" s="7"/>
      <c r="F92" s="7"/>
      <c r="G92" s="7" t="s">
        <v>236</v>
      </c>
      <c r="H92" s="7"/>
      <c r="I92" s="7"/>
      <c r="J92" s="7"/>
      <c r="K92" s="7"/>
    </row>
    <row r="93" spans="1:11" x14ac:dyDescent="0.25">
      <c r="A93" t="str">
        <f>IF(Recordings!A93&lt;&gt;"",Recordings!A93,"")</f>
        <v/>
      </c>
      <c r="B93" s="2" t="str">
        <f>IF(Recordings!B93&lt;&gt;"",Recordings!B93,"")</f>
        <v/>
      </c>
      <c r="C93" s="4" t="str">
        <f>IF(Recordings!C93&lt;&gt;"",Recordings!C93 &amp; " (" &amp; Recordings!D93 &amp; ")","")</f>
        <v/>
      </c>
      <c r="D93" s="4" t="str">
        <f>IF(Recordings!D93&lt;&gt;"",Recordings!D93,"")</f>
        <v/>
      </c>
      <c r="E93" s="7"/>
      <c r="F93" s="7"/>
      <c r="G93" s="7"/>
      <c r="H93" s="7"/>
      <c r="I93" s="7"/>
      <c r="J93" s="7"/>
      <c r="K93" s="7"/>
    </row>
    <row r="94" spans="1:11" x14ac:dyDescent="0.25">
      <c r="A94" t="str">
        <f>IF(Recordings!A94&lt;&gt;"",Recordings!A94,"")</f>
        <v/>
      </c>
      <c r="B94" s="2" t="str">
        <f>IF(Recordings!B94&lt;&gt;"",Recordings!B94,"")</f>
        <v>Documents</v>
      </c>
      <c r="D94" s="4" t="str">
        <f>IF(Recordings!D94&lt;&gt;"",Recordings!D94,"")</f>
        <v/>
      </c>
      <c r="E94" s="7"/>
      <c r="F94" s="7"/>
      <c r="G94" s="7"/>
      <c r="H94" s="7"/>
      <c r="I94" s="7"/>
      <c r="J94" s="7"/>
      <c r="K94" s="7"/>
    </row>
    <row r="95" spans="1:11" s="10" customFormat="1" x14ac:dyDescent="0.25">
      <c r="B95" s="2"/>
      <c r="C95" s="4" t="str">
        <f>IF(Recordings!C95&lt;&gt;"",Recordings!C95,"")</f>
        <v>View Transfer Orders</v>
      </c>
      <c r="D95" s="4" t="str">
        <f>IF(Recordings!D95&lt;&gt;"",Recordings!D95,"")</f>
        <v>E_TO_VIEW</v>
      </c>
      <c r="E95" s="7" t="s">
        <v>236</v>
      </c>
      <c r="F95" s="7" t="s">
        <v>236</v>
      </c>
      <c r="G95" s="7" t="s">
        <v>236</v>
      </c>
      <c r="H95" s="7" t="s">
        <v>236</v>
      </c>
      <c r="I95" s="7" t="s">
        <v>236</v>
      </c>
      <c r="J95" s="7"/>
      <c r="K95" s="7"/>
    </row>
    <row r="96" spans="1:11" s="10" customFormat="1" x14ac:dyDescent="0.25">
      <c r="B96" s="2"/>
      <c r="C96" s="4" t="str">
        <f>IF(Recordings!C96&lt;&gt;"",Recordings!C96,"")</f>
        <v>View Posted Transfer Orders</v>
      </c>
      <c r="D96" s="4" t="str">
        <f>IF(Recordings!D96&lt;&gt;"",Recordings!D96,"")</f>
        <v>E_TOPOSTED_VIEW</v>
      </c>
      <c r="E96" s="7"/>
      <c r="F96" s="7" t="s">
        <v>236</v>
      </c>
      <c r="G96" s="7"/>
      <c r="H96" s="7" t="s">
        <v>236</v>
      </c>
      <c r="I96" s="7" t="s">
        <v>236</v>
      </c>
      <c r="J96" s="7"/>
      <c r="K96" s="7"/>
    </row>
    <row r="97" spans="1:12" x14ac:dyDescent="0.25">
      <c r="A97" t="str">
        <f>IF(Recordings!A97&lt;&gt;"",Recordings!A97,"")</f>
        <v/>
      </c>
      <c r="B97" s="2" t="str">
        <f>IF(Recordings!B97&lt;&gt;"",Recordings!B97,"")</f>
        <v/>
      </c>
      <c r="C97" s="4" t="str">
        <f>IF(Recordings!C97&lt;&gt;"",Recordings!C97,"")</f>
        <v>Create and Edit Transfer Order</v>
      </c>
      <c r="D97" s="4" t="str">
        <f>IF(Recordings!D97&lt;&gt;"",Recordings!D97,"")</f>
        <v>E_TO_CREATE</v>
      </c>
      <c r="E97" s="7"/>
      <c r="F97" s="7" t="s">
        <v>236</v>
      </c>
      <c r="G97" s="7"/>
      <c r="H97" s="7" t="s">
        <v>236</v>
      </c>
      <c r="I97" s="7" t="s">
        <v>236</v>
      </c>
      <c r="J97" s="7"/>
      <c r="K97" s="7"/>
    </row>
    <row r="98" spans="1:12" x14ac:dyDescent="0.25">
      <c r="A98" t="str">
        <f>IF(Recordings!A98&lt;&gt;"",Recordings!A98,"")</f>
        <v/>
      </c>
      <c r="B98" s="2" t="str">
        <f>IF(Recordings!B98&lt;&gt;"",Recordings!B98,"")</f>
        <v/>
      </c>
      <c r="C98" s="4" t="str">
        <f>IF(Recordings!C98&lt;&gt;"",Recordings!C98,"")</f>
        <v>Detele Transfer Order</v>
      </c>
      <c r="D98" s="4" t="str">
        <f>IF(Recordings!D98&lt;&gt;"",Recordings!D98,"")</f>
        <v>E_TO_DELETE</v>
      </c>
      <c r="E98" s="7"/>
      <c r="F98" s="7"/>
      <c r="G98" s="7"/>
      <c r="H98" s="7"/>
      <c r="I98" s="7" t="s">
        <v>236</v>
      </c>
      <c r="J98" s="7"/>
      <c r="K98" s="7"/>
    </row>
    <row r="99" spans="1:12" x14ac:dyDescent="0.25">
      <c r="A99" t="str">
        <f>IF(Recordings!A99&lt;&gt;"",Recordings!A99,"")</f>
        <v/>
      </c>
      <c r="B99" s="2" t="str">
        <f>IF(Recordings!B99&lt;&gt;"",Recordings!B99,"")</f>
        <v/>
      </c>
      <c r="C99" s="4" t="str">
        <f>IF(Recordings!C99&lt;&gt;"",Recordings!C99,"")</f>
        <v>Post Transfer Shipment</v>
      </c>
      <c r="D99" s="4" t="str">
        <f>IF(Recordings!D99&lt;&gt;"",Recordings!D99,"")</f>
        <v>E_TO_SHIP</v>
      </c>
      <c r="E99" s="7"/>
      <c r="F99" s="7" t="s">
        <v>236</v>
      </c>
      <c r="G99" s="7"/>
      <c r="H99" s="7"/>
      <c r="I99" s="7" t="s">
        <v>236</v>
      </c>
      <c r="J99" s="7"/>
      <c r="K99" s="7"/>
    </row>
    <row r="100" spans="1:12" x14ac:dyDescent="0.25">
      <c r="A100" t="str">
        <f>IF(Recordings!A100&lt;&gt;"",Recordings!A100,"")</f>
        <v/>
      </c>
      <c r="B100" s="2" t="str">
        <f>IF(Recordings!B100&lt;&gt;"",Recordings!B100,"")</f>
        <v/>
      </c>
      <c r="C100" s="4" t="str">
        <f>IF(Recordings!C100&lt;&gt;"",Recordings!C100,"")</f>
        <v>Post Transfer Receipt</v>
      </c>
      <c r="D100" s="4" t="str">
        <f>IF(Recordings!D100&lt;&gt;"",Recordings!D100,"")</f>
        <v>E_TO_RECEIVE</v>
      </c>
      <c r="E100" s="7"/>
      <c r="F100" s="7" t="s">
        <v>236</v>
      </c>
      <c r="G100" s="7"/>
      <c r="H100" s="7"/>
      <c r="I100" s="7" t="s">
        <v>236</v>
      </c>
      <c r="J100" s="7"/>
      <c r="K100" s="7"/>
    </row>
    <row r="101" spans="1:12" x14ac:dyDescent="0.25">
      <c r="A101" t="str">
        <f>IF(Recordings!A101&lt;&gt;"",Recordings!A101,"")</f>
        <v/>
      </c>
      <c r="B101" s="2" t="str">
        <f>IF(Recordings!B101&lt;&gt;"",Recordings!B101,"")</f>
        <v/>
      </c>
      <c r="C101" s="4" t="str">
        <f>IF(Recordings!C101&lt;&gt;"",Recordings!C101 &amp; " (" &amp; Recordings!D101 &amp; ")","")</f>
        <v/>
      </c>
      <c r="D101" s="4" t="str">
        <f>IF(Recordings!D101&lt;&gt;"",Recordings!D101,"")</f>
        <v/>
      </c>
      <c r="E101" s="7"/>
      <c r="F101" s="7"/>
      <c r="G101" s="7"/>
      <c r="H101" s="7"/>
      <c r="I101" s="7"/>
      <c r="J101" s="7"/>
      <c r="K101" s="7"/>
    </row>
    <row r="102" spans="1:12" x14ac:dyDescent="0.25">
      <c r="A102" t="str">
        <f>IF(Recordings!A102&lt;&gt;"",Recordings!A102,"")</f>
        <v/>
      </c>
      <c r="B102" s="2" t="str">
        <f>IF(Recordings!B102&lt;&gt;"",Recordings!B102,"")</f>
        <v>Journal/Entries</v>
      </c>
      <c r="D102" s="4" t="str">
        <f>IF(Recordings!D102&lt;&gt;"",Recordings!D102,"")</f>
        <v/>
      </c>
      <c r="E102" s="7"/>
      <c r="F102" s="7"/>
      <c r="G102" s="7"/>
      <c r="H102" s="7"/>
      <c r="I102" s="7"/>
      <c r="J102" s="7"/>
      <c r="K102" s="7"/>
    </row>
    <row r="103" spans="1:12" x14ac:dyDescent="0.25">
      <c r="A103" t="str">
        <f>IF(Recordings!A103&lt;&gt;"",Recordings!A103,"")</f>
        <v/>
      </c>
      <c r="B103" s="2" t="str">
        <f>IF(Recordings!B103&lt;&gt;"",Recordings!B103,"")</f>
        <v/>
      </c>
      <c r="C103" s="4" t="str">
        <f>IF(Recordings!C103&lt;&gt;"",Recordings!C103,"")</f>
        <v>Create and Edit Item Journal Lines</v>
      </c>
      <c r="D103" s="4" t="str">
        <f>IF(Recordings!D103&lt;&gt;"",Recordings!D103,"")</f>
        <v>E_ITEM_JOURNAL</v>
      </c>
      <c r="E103" s="7"/>
      <c r="F103" s="7"/>
      <c r="G103" s="7"/>
      <c r="H103" s="7"/>
      <c r="I103" s="7"/>
      <c r="J103" s="7" t="s">
        <v>236</v>
      </c>
      <c r="K103" s="7" t="s">
        <v>236</v>
      </c>
    </row>
    <row r="104" spans="1:12" x14ac:dyDescent="0.25">
      <c r="A104" t="str">
        <f>IF(Recordings!A104&lt;&gt;"",Recordings!A104,"")</f>
        <v/>
      </c>
      <c r="B104" s="2" t="str">
        <f>IF(Recordings!B104&lt;&gt;"",Recordings!B104,"")</f>
        <v/>
      </c>
      <c r="C104" s="4" t="str">
        <f>IF(Recordings!C104&lt;&gt;"",Recordings!C104,"")</f>
        <v>Post Item Journal Lines</v>
      </c>
      <c r="D104" s="4" t="str">
        <f>IF(Recordings!D104&lt;&gt;"",Recordings!D104,"")</f>
        <v>E_ITEM_JNLPOST</v>
      </c>
      <c r="E104" s="7"/>
      <c r="F104" s="7"/>
      <c r="G104" s="7"/>
      <c r="H104" s="7"/>
      <c r="I104" s="7"/>
      <c r="J104" s="7" t="s">
        <v>236</v>
      </c>
      <c r="K104" s="7" t="s">
        <v>236</v>
      </c>
    </row>
    <row r="105" spans="1:12" x14ac:dyDescent="0.25">
      <c r="A105" s="10" t="str">
        <f>IF(Recordings!A105&lt;&gt;"",Recordings!A105,"")</f>
        <v/>
      </c>
      <c r="B105" s="2" t="str">
        <f>IF(Recordings!B105&lt;&gt;"",Recordings!B105,"")</f>
        <v/>
      </c>
      <c r="C105" s="4" t="str">
        <f>IF(Recordings!C105&lt;&gt;"",Recordings!C105,"")</f>
        <v/>
      </c>
      <c r="D105" s="4" t="str">
        <f>IF(Recordings!D105&lt;&gt;"",Recordings!D105,"")</f>
        <v/>
      </c>
      <c r="E105" s="7"/>
      <c r="F105" s="7"/>
      <c r="G105" s="7"/>
      <c r="H105" s="7"/>
      <c r="I105" s="7"/>
      <c r="J105" s="7"/>
      <c r="K105" s="7"/>
    </row>
    <row r="106" spans="1:12" ht="15.75" x14ac:dyDescent="0.25">
      <c r="A106" s="6" t="str">
        <f>IF(Recordings!A106&lt;&gt;"",Recordings!A106,"")</f>
        <v>Role Centers</v>
      </c>
      <c r="D106" s="4" t="str">
        <f>IF(Recordings!D106&lt;&gt;"",Recordings!D106,"")</f>
        <v/>
      </c>
      <c r="E106" s="7"/>
      <c r="F106" s="7"/>
      <c r="G106" s="7"/>
      <c r="H106" s="7"/>
      <c r="I106" s="7"/>
      <c r="J106" s="7"/>
      <c r="K106" s="7"/>
    </row>
    <row r="107" spans="1:12" x14ac:dyDescent="0.25">
      <c r="A107" t="str">
        <f>IF(Recordings!A107&lt;&gt;"",Recordings!A107,"")</f>
        <v/>
      </c>
      <c r="B107" s="2" t="str">
        <f>IF(Recordings!B107&lt;&gt;"",Recordings!B107,"")</f>
        <v/>
      </c>
      <c r="C107" s="4" t="str">
        <f>IF(Recordings!C107&lt;&gt;"",Recordings!C107,"")</f>
        <v>Accounting Manager</v>
      </c>
      <c r="D107" s="4" t="str">
        <f>IF(Recordings!D107&lt;&gt;"",Recordings!D107,"")</f>
        <v>E_RC_ACCMANAGER</v>
      </c>
      <c r="E107" s="7"/>
      <c r="F107" s="7"/>
      <c r="G107" s="7"/>
      <c r="H107" s="7"/>
      <c r="I107" s="7"/>
      <c r="J107" s="7"/>
      <c r="K107" s="7" t="s">
        <v>236</v>
      </c>
    </row>
    <row r="108" spans="1:12" x14ac:dyDescent="0.25">
      <c r="A108" t="str">
        <f>IF(Recordings!A108&lt;&gt;"",Recordings!A108,"")</f>
        <v/>
      </c>
      <c r="B108" s="2" t="str">
        <f>IF(Recordings!B108&lt;&gt;"",Recordings!B108,"")</f>
        <v/>
      </c>
      <c r="C108" s="4" t="str">
        <f>IF(Recordings!C108&lt;&gt;"",Recordings!C108,"")</f>
        <v>Accounts Payable Coordinator</v>
      </c>
      <c r="D108" s="4" t="str">
        <f>IF(Recordings!D108&lt;&gt;"",Recordings!D108,"")</f>
        <v>E_RC_APCOORDIN</v>
      </c>
      <c r="E108" s="7"/>
      <c r="F108" s="7"/>
      <c r="G108" s="7"/>
      <c r="H108" s="7"/>
      <c r="I108" s="7"/>
      <c r="J108" s="7" t="s">
        <v>236</v>
      </c>
      <c r="K108" s="7" t="s">
        <v>236</v>
      </c>
    </row>
    <row r="109" spans="1:12" x14ac:dyDescent="0.25">
      <c r="A109" t="str">
        <f>IF(Recordings!A109&lt;&gt;"",Recordings!A109,"")</f>
        <v/>
      </c>
      <c r="B109" s="2" t="str">
        <f>IF(Recordings!B109&lt;&gt;"",Recordings!B109,"")</f>
        <v/>
      </c>
      <c r="C109" s="4" t="str">
        <f>IF(Recordings!C109&lt;&gt;"",Recordings!C109,"")</f>
        <v>Accounts Receivable Administrator</v>
      </c>
      <c r="D109" s="4" t="str">
        <f>IF(Recordings!D109&lt;&gt;"",Recordings!D109,"")</f>
        <v>E_RC_ARADMIN</v>
      </c>
      <c r="E109" s="7"/>
      <c r="F109" s="7"/>
      <c r="G109" s="7"/>
      <c r="H109" s="7"/>
      <c r="I109" s="7"/>
      <c r="J109" s="7"/>
      <c r="K109" s="7" t="s">
        <v>236</v>
      </c>
    </row>
    <row r="110" spans="1:12" x14ac:dyDescent="0.25">
      <c r="A110" t="str">
        <f>IF(Recordings!A110&lt;&gt;"",Recordings!A110,"")</f>
        <v/>
      </c>
      <c r="B110" s="2" t="str">
        <f>IF(Recordings!B110&lt;&gt;"",Recordings!B110,"")</f>
        <v/>
      </c>
      <c r="C110" s="4" t="str">
        <f>IF(Recordings!C110&lt;&gt;"",Recordings!C110,"")</f>
        <v>Bookkeeper</v>
      </c>
      <c r="D110" s="4" t="str">
        <f>IF(Recordings!D110&lt;&gt;"",Recordings!D110,"")</f>
        <v>E_RC_BOOKKEEPER</v>
      </c>
      <c r="E110" s="7"/>
      <c r="F110" s="7"/>
      <c r="G110" s="7"/>
      <c r="H110" s="7"/>
      <c r="I110" s="7"/>
      <c r="J110" s="7" t="s">
        <v>236</v>
      </c>
      <c r="K110" s="7" t="s">
        <v>236</v>
      </c>
    </row>
    <row r="111" spans="1:12" x14ac:dyDescent="0.25">
      <c r="A111" t="str">
        <f>IF(Recordings!A111&lt;&gt;"",Recordings!A111,"")</f>
        <v/>
      </c>
      <c r="B111" s="2" t="str">
        <f>IF(Recordings!B111&lt;&gt;"",Recordings!B111,"")</f>
        <v/>
      </c>
      <c r="C111" s="4" t="str">
        <f>IF(Recordings!C111&lt;&gt;"",Recordings!C111,"")</f>
        <v>Dispatcher - Customer Service</v>
      </c>
      <c r="D111" s="4" t="str">
        <f>IF(Recordings!D111&lt;&gt;"",Recordings!D111,"")</f>
        <v>E_RC_DISPATCHER</v>
      </c>
      <c r="E111" s="7"/>
      <c r="F111" s="7"/>
      <c r="G111" s="7"/>
      <c r="H111" s="7"/>
      <c r="I111" s="7"/>
      <c r="J111" s="7"/>
      <c r="K111" s="7"/>
    </row>
    <row r="112" spans="1:12" x14ac:dyDescent="0.25">
      <c r="A112" t="str">
        <f>IF(Recordings!A112&lt;&gt;"",Recordings!A112,"")</f>
        <v/>
      </c>
      <c r="B112" s="2" t="str">
        <f>IF(Recordings!B112&lt;&gt;"",Recordings!B112,"")</f>
        <v/>
      </c>
      <c r="C112" s="4" t="str">
        <f>IF(Recordings!C112&lt;&gt;"",Recordings!C112,"")</f>
        <v>IT Manager</v>
      </c>
      <c r="D112" s="4" t="str">
        <f>IF(Recordings!D112&lt;&gt;"",Recordings!D112,"")</f>
        <v>E_RC_ITMANAGER</v>
      </c>
      <c r="E112" s="7"/>
      <c r="F112" s="7"/>
      <c r="G112" s="7"/>
      <c r="H112" s="7"/>
      <c r="I112" s="7"/>
      <c r="J112" s="7"/>
      <c r="K112" s="7"/>
      <c r="L112" s="7" t="s">
        <v>236</v>
      </c>
    </row>
    <row r="113" spans="1:11" x14ac:dyDescent="0.25">
      <c r="A113" t="str">
        <f>IF(Recordings!A113&lt;&gt;"",Recordings!A113,"")</f>
        <v/>
      </c>
      <c r="B113" s="2" t="str">
        <f>IF(Recordings!B113&lt;&gt;"",Recordings!B113,"")</f>
        <v/>
      </c>
      <c r="C113" s="4" t="str">
        <f>IF(Recordings!C113&lt;&gt;"",Recordings!C113,"")</f>
        <v>Machine Operator - Manufacturing Comprehensive</v>
      </c>
      <c r="D113" s="4" t="str">
        <f>IF(Recordings!D113&lt;&gt;"",Recordings!D113,"")</f>
        <v>E_RC_MACHINEOP</v>
      </c>
      <c r="E113" s="7"/>
      <c r="F113" s="7"/>
      <c r="G113" s="7"/>
      <c r="H113" s="7"/>
      <c r="I113" s="7"/>
      <c r="J113" s="7"/>
      <c r="K113" s="7"/>
    </row>
    <row r="114" spans="1:11" x14ac:dyDescent="0.25">
      <c r="A114" t="str">
        <f>IF(Recordings!A114&lt;&gt;"",Recordings!A114,"")</f>
        <v/>
      </c>
      <c r="B114" s="2" t="str">
        <f>IF(Recordings!B114&lt;&gt;"",Recordings!B114,"")</f>
        <v/>
      </c>
      <c r="C114" s="4" t="str">
        <f>IF(Recordings!C114&lt;&gt;"",Recordings!C114,"")</f>
        <v>Outbound Technician - Customer Service</v>
      </c>
      <c r="D114" s="4" t="str">
        <f>IF(Recordings!D114&lt;&gt;"",Recordings!D114,"")</f>
        <v>E_RC_OUTBTECH</v>
      </c>
      <c r="E114" s="7"/>
      <c r="F114" s="7"/>
      <c r="G114" s="7"/>
      <c r="H114" s="7"/>
      <c r="I114" s="7"/>
      <c r="J114" s="7"/>
      <c r="K114" s="7"/>
    </row>
    <row r="115" spans="1:11" x14ac:dyDescent="0.25">
      <c r="A115" t="str">
        <f>IF(Recordings!A115&lt;&gt;"",Recordings!A115,"")</f>
        <v/>
      </c>
      <c r="B115" s="2" t="str">
        <f>IF(Recordings!B115&lt;&gt;"",Recordings!B115,"")</f>
        <v/>
      </c>
      <c r="C115" s="4" t="str">
        <f>IF(Recordings!C115&lt;&gt;"",Recordings!C115,"")</f>
        <v xml:space="preserve">President </v>
      </c>
      <c r="D115" s="4" t="str">
        <f>IF(Recordings!D115&lt;&gt;"",Recordings!D115,"")</f>
        <v>E_RC_PRESIDENT</v>
      </c>
      <c r="E115" s="7"/>
      <c r="F115" s="7"/>
      <c r="G115" s="7"/>
      <c r="H115" s="7"/>
      <c r="I115" s="7"/>
      <c r="J115" s="7"/>
      <c r="K115" s="7"/>
    </row>
    <row r="116" spans="1:11" x14ac:dyDescent="0.25">
      <c r="A116" t="str">
        <f>IF(Recordings!A116&lt;&gt;"",Recordings!A116,"")</f>
        <v/>
      </c>
      <c r="B116" s="2" t="str">
        <f>IF(Recordings!B116&lt;&gt;"",Recordings!B116,"")</f>
        <v/>
      </c>
      <c r="C116" s="4" t="str">
        <f>IF(Recordings!C116&lt;&gt;"",Recordings!C116,"")</f>
        <v>President - Small Business</v>
      </c>
      <c r="D116" s="4" t="str">
        <f>IF(Recordings!D116&lt;&gt;"",Recordings!D116,"")</f>
        <v>E_RC_PRESSMALLB</v>
      </c>
      <c r="E116" s="7"/>
      <c r="F116" s="7"/>
      <c r="G116" s="7"/>
      <c r="H116" s="7"/>
      <c r="I116" s="7"/>
      <c r="J116" s="7"/>
      <c r="K116" s="7"/>
    </row>
    <row r="117" spans="1:11" x14ac:dyDescent="0.25">
      <c r="A117" t="str">
        <f>IF(Recordings!A117&lt;&gt;"",Recordings!A117,"")</f>
        <v/>
      </c>
      <c r="B117" s="2" t="str">
        <f>IF(Recordings!B117&lt;&gt;"",Recordings!B117,"")</f>
        <v/>
      </c>
      <c r="C117" s="4" t="str">
        <f>IF(Recordings!C117&lt;&gt;"",Recordings!C117,"")</f>
        <v>Production Planner</v>
      </c>
      <c r="D117" s="4" t="str">
        <f>IF(Recordings!D117&lt;&gt;"",Recordings!D117,"")</f>
        <v>E_RC_PRODPLAN</v>
      </c>
      <c r="E117" s="7"/>
      <c r="F117" s="7"/>
      <c r="G117" s="7"/>
      <c r="H117" s="7" t="s">
        <v>236</v>
      </c>
      <c r="I117" s="7" t="s">
        <v>236</v>
      </c>
      <c r="J117" s="7"/>
      <c r="K117" s="7"/>
    </row>
    <row r="118" spans="1:11" x14ac:dyDescent="0.25">
      <c r="A118" t="str">
        <f>IF(Recordings!A118&lt;&gt;"",Recordings!A118,"")</f>
        <v/>
      </c>
      <c r="B118" s="2" t="str">
        <f>IF(Recordings!B118&lt;&gt;"",Recordings!B118,"")</f>
        <v/>
      </c>
      <c r="C118" s="4" t="str">
        <f>IF(Recordings!C118&lt;&gt;"",Recordings!C118,"")</f>
        <v>Project Manager</v>
      </c>
      <c r="D118" s="4" t="str">
        <f>IF(Recordings!D118&lt;&gt;"",Recordings!D118,"")</f>
        <v>E_RC_PROJECTMAN</v>
      </c>
      <c r="E118" s="7"/>
      <c r="F118" s="7"/>
      <c r="G118" s="7"/>
      <c r="H118" s="7"/>
      <c r="I118" s="7"/>
      <c r="J118" s="7"/>
      <c r="K118" s="7"/>
    </row>
    <row r="119" spans="1:11" x14ac:dyDescent="0.25">
      <c r="A119" t="str">
        <f>IF(Recordings!A119&lt;&gt;"",Recordings!A119,"")</f>
        <v/>
      </c>
      <c r="B119" s="2" t="str">
        <f>IF(Recordings!B119&lt;&gt;"",Recordings!B119,"")</f>
        <v/>
      </c>
      <c r="C119" s="4" t="str">
        <f>IF(Recordings!C119&lt;&gt;"",Recordings!C119,"")</f>
        <v>Purchasing Agent</v>
      </c>
      <c r="D119" s="4" t="str">
        <f>IF(Recordings!D119&lt;&gt;"",Recordings!D119,"")</f>
        <v>E_RC_PURCHAGENT</v>
      </c>
      <c r="E119" s="7"/>
      <c r="F119" s="7"/>
      <c r="G119" s="7"/>
      <c r="H119" s="7" t="s">
        <v>236</v>
      </c>
      <c r="I119" s="7" t="s">
        <v>236</v>
      </c>
      <c r="J119" s="7"/>
      <c r="K119" s="7"/>
    </row>
    <row r="120" spans="1:11" x14ac:dyDescent="0.25">
      <c r="A120" t="str">
        <f>IF(Recordings!A120&lt;&gt;"",Recordings!A120,"")</f>
        <v/>
      </c>
      <c r="B120" s="2" t="str">
        <f>IF(Recordings!B120&lt;&gt;"",Recordings!B120,"")</f>
        <v/>
      </c>
      <c r="C120" s="4" t="str">
        <f>IF(Recordings!C120&lt;&gt;"",Recordings!C120,"")</f>
        <v>Resource Manager</v>
      </c>
      <c r="D120" s="4" t="str">
        <f>IF(Recordings!D120&lt;&gt;"",Recordings!D120,"")</f>
        <v>E_RC_RESMAN</v>
      </c>
      <c r="E120" s="7"/>
      <c r="F120" s="7"/>
      <c r="G120" s="7"/>
      <c r="H120" s="7" t="s">
        <v>236</v>
      </c>
      <c r="I120" s="7" t="s">
        <v>236</v>
      </c>
      <c r="J120" s="7"/>
      <c r="K120" s="7"/>
    </row>
    <row r="121" spans="1:11" x14ac:dyDescent="0.25">
      <c r="A121" t="str">
        <f>IF(Recordings!A121&lt;&gt;"",Recordings!A121,"")</f>
        <v/>
      </c>
      <c r="B121" s="2" t="str">
        <f>IF(Recordings!B121&lt;&gt;"",Recordings!B121,"")</f>
        <v/>
      </c>
      <c r="C121" s="4" t="str">
        <f>IF(Recordings!C121&lt;&gt;"",Recordings!C121,"")</f>
        <v>Sales Manager</v>
      </c>
      <c r="D121" s="4" t="str">
        <f>IF(Recordings!D121&lt;&gt;"",Recordings!D121,"")</f>
        <v>E_RC_SALESMAN</v>
      </c>
      <c r="E121" s="7"/>
      <c r="F121" s="7"/>
      <c r="G121" s="7"/>
      <c r="H121" s="7"/>
      <c r="I121" s="7"/>
      <c r="J121" s="7"/>
      <c r="K121" s="7"/>
    </row>
    <row r="122" spans="1:11" x14ac:dyDescent="0.25">
      <c r="A122" t="str">
        <f>IF(Recordings!A122&lt;&gt;"",Recordings!A122,"")</f>
        <v/>
      </c>
      <c r="B122" s="2" t="str">
        <f>IF(Recordings!B122&lt;&gt;"",Recordings!B122,"")</f>
        <v/>
      </c>
      <c r="C122" s="4" t="str">
        <f>IF(Recordings!C122&lt;&gt;"",Recordings!C122,"")</f>
        <v xml:space="preserve">Sales Order Processor </v>
      </c>
      <c r="D122" s="4" t="str">
        <f>IF(Recordings!D122&lt;&gt;"",Recordings!D122,"")</f>
        <v>E_RC_ORDERPROC</v>
      </c>
      <c r="E122" s="7" t="s">
        <v>236</v>
      </c>
      <c r="F122" s="7"/>
      <c r="G122" s="7" t="s">
        <v>236</v>
      </c>
      <c r="H122" s="7"/>
      <c r="I122" s="7"/>
      <c r="J122" s="7"/>
      <c r="K122" s="7"/>
    </row>
    <row r="123" spans="1:11" x14ac:dyDescent="0.25">
      <c r="A123" t="str">
        <f>IF(Recordings!A123&lt;&gt;"",Recordings!A123,"")</f>
        <v/>
      </c>
      <c r="B123" s="2" t="str">
        <f>IF(Recordings!B123&lt;&gt;"",Recordings!B123,"")</f>
        <v/>
      </c>
      <c r="C123" s="4" t="str">
        <f>IF(Recordings!C123&lt;&gt;"",Recordings!C123,"")</f>
        <v>Shipping and Receiving - Order-by-Order</v>
      </c>
      <c r="D123" s="4" t="str">
        <f>IF(Recordings!D123&lt;&gt;"",Recordings!D123,"")</f>
        <v>E_RC_SHIPANDREC</v>
      </c>
      <c r="E123" s="7"/>
      <c r="F123" s="7" t="s">
        <v>236</v>
      </c>
      <c r="G123" s="7" t="s">
        <v>236</v>
      </c>
      <c r="H123" s="7"/>
      <c r="I123" s="7" t="s">
        <v>236</v>
      </c>
      <c r="J123" s="7"/>
      <c r="K123" s="7"/>
    </row>
    <row r="124" spans="1:11" ht="30" x14ac:dyDescent="0.25">
      <c r="A124" t="str">
        <f>IF(Recordings!A124&lt;&gt;"",Recordings!A124,"")</f>
        <v/>
      </c>
      <c r="B124" s="2" t="str">
        <f>IF(Recordings!B124&lt;&gt;"",Recordings!B124,"")</f>
        <v/>
      </c>
      <c r="C124" s="4" t="str">
        <f>IF(Recordings!C124&lt;&gt;"",Recordings!C124,"")</f>
        <v>Shipping and Receiving - Warehouse Management System</v>
      </c>
      <c r="D124" s="4" t="str">
        <f>IF(Recordings!D124&lt;&gt;"",Recordings!D124,"")</f>
        <v>E_RC_SHIPRECWMS</v>
      </c>
      <c r="E124" s="7"/>
      <c r="F124" s="7" t="s">
        <v>236</v>
      </c>
      <c r="G124" s="7" t="s">
        <v>236</v>
      </c>
      <c r="H124" s="7"/>
      <c r="I124" s="7" t="s">
        <v>236</v>
      </c>
      <c r="J124" s="7"/>
      <c r="K124" s="7"/>
    </row>
    <row r="125" spans="1:11" x14ac:dyDescent="0.25">
      <c r="A125" t="str">
        <f>IF(Recordings!A125&lt;&gt;"",Recordings!A125,"")</f>
        <v/>
      </c>
      <c r="B125" s="2" t="str">
        <f>IF(Recordings!B125&lt;&gt;"",Recordings!B125,"")</f>
        <v/>
      </c>
      <c r="C125" s="4" t="str">
        <f>IF(Recordings!C125&lt;&gt;"",Recordings!C125,"")</f>
        <v>Shop Supervisor - Manufacturing Comprehensive</v>
      </c>
      <c r="D125" s="4" t="str">
        <f>IF(Recordings!D125&lt;&gt;"",Recordings!D125,"")</f>
        <v>E_RC_SHOPSUPER</v>
      </c>
      <c r="E125" s="7"/>
      <c r="F125" s="7"/>
      <c r="G125" s="7"/>
      <c r="H125" s="7"/>
      <c r="I125" s="7"/>
      <c r="J125" s="7"/>
      <c r="K125" s="7"/>
    </row>
    <row r="126" spans="1:11" x14ac:dyDescent="0.25">
      <c r="A126" t="str">
        <f>IF(Recordings!A126&lt;&gt;"",Recordings!A126,"")</f>
        <v/>
      </c>
      <c r="B126" s="2" t="str">
        <f>IF(Recordings!B126&lt;&gt;"",Recordings!B126,"")</f>
        <v/>
      </c>
      <c r="C126" s="4" t="str">
        <f>IF(Recordings!C126&lt;&gt;"",Recordings!C126,"")</f>
        <v>Shop Supervisor - Manufacturing Foundation</v>
      </c>
      <c r="D126" s="4" t="str">
        <f>IF(Recordings!D126&lt;&gt;"",Recordings!D126,"")</f>
        <v>E_RC_SHOPFOUND</v>
      </c>
      <c r="E126" s="7"/>
      <c r="F126" s="7"/>
      <c r="G126" s="7"/>
      <c r="H126" s="7"/>
      <c r="I126" s="7"/>
      <c r="J126" s="7"/>
      <c r="K126" s="7"/>
    </row>
    <row r="127" spans="1:11" s="10" customFormat="1" ht="30" x14ac:dyDescent="0.25">
      <c r="A127" s="10" t="str">
        <f>IF(Recordings!A127&lt;&gt;"",Recordings!A127,"")</f>
        <v/>
      </c>
      <c r="B127" s="2" t="str">
        <f>IF(Recordings!B127&lt;&gt;"",Recordings!B127,"")</f>
        <v/>
      </c>
      <c r="C127" s="4" t="str">
        <f>IF(Recordings!C127&lt;&gt;"",Recordings!C127,"")</f>
        <v>Small Business</v>
      </c>
      <c r="D127" s="4" t="str">
        <f>IF(Recordings!D127&lt;&gt;"",Recordings!D127,"")</f>
        <v>E_RC_SMALLBUSINESS</v>
      </c>
      <c r="E127" s="7"/>
      <c r="F127" s="7"/>
      <c r="G127" s="7"/>
      <c r="H127" s="7"/>
      <c r="I127" s="7"/>
      <c r="J127" s="7"/>
      <c r="K127" s="7"/>
    </row>
    <row r="128" spans="1:11" x14ac:dyDescent="0.25">
      <c r="A128" t="str">
        <f>IF(Recordings!A128&lt;&gt;"",Recordings!A128,"")</f>
        <v/>
      </c>
      <c r="B128" s="2" t="str">
        <f>IF(Recordings!B128&lt;&gt;"",Recordings!B128,"")</f>
        <v/>
      </c>
      <c r="C128" s="4" t="str">
        <f>IF(Recordings!C128&lt;&gt;"",Recordings!C128,"")</f>
        <v>Warehouse Worker - Warehouse Management System</v>
      </c>
      <c r="D128" s="4" t="str">
        <f>IF(Recordings!D128&lt;&gt;"",Recordings!D128,"")</f>
        <v>E_RC_WAREHOUSE</v>
      </c>
      <c r="E128" s="7"/>
      <c r="F128" s="7" t="s">
        <v>236</v>
      </c>
      <c r="G128" s="7" t="s">
        <v>236</v>
      </c>
      <c r="H128" s="7"/>
      <c r="I128" s="7" t="s">
        <v>236</v>
      </c>
      <c r="J128" s="7"/>
      <c r="K128" s="7"/>
    </row>
    <row r="129" spans="1:16" x14ac:dyDescent="0.25">
      <c r="A129" t="str">
        <f>IF(Recordings!A129&lt;&gt;"",Recordings!A129,"")</f>
        <v/>
      </c>
      <c r="B129" s="2" t="str">
        <f>IF(Recordings!B129&lt;&gt;"",Recordings!B129,"")</f>
        <v/>
      </c>
      <c r="C129" s="4" t="str">
        <f>IF(Recordings!C129&lt;&gt;"",Recordings!C129,"")</f>
        <v>Easy Security</v>
      </c>
      <c r="D129" s="4" t="str">
        <f>IF(Recordings!D129&lt;&gt;"",Recordings!D129,"")</f>
        <v>E_RC_EASYSECURITY</v>
      </c>
      <c r="E129" s="7"/>
      <c r="F129" s="7"/>
      <c r="G129" s="7"/>
      <c r="H129" s="7"/>
      <c r="I129" s="7"/>
      <c r="J129" s="7"/>
      <c r="K129" s="7"/>
      <c r="L129" s="7" t="s">
        <v>236</v>
      </c>
    </row>
    <row r="130" spans="1:16" x14ac:dyDescent="0.25">
      <c r="A130" t="str">
        <f>IF(Recordings!A130&lt;&gt;"",Recordings!A130,"")</f>
        <v/>
      </c>
      <c r="B130" s="2" t="str">
        <f>IF(Recordings!B130&lt;&gt;"",Recordings!B130,"")</f>
        <v/>
      </c>
      <c r="C130" s="4" t="str">
        <f>IF(Recordings!C130&lt;&gt;"",Recordings!C130,"")</f>
        <v/>
      </c>
      <c r="D130" s="4" t="str">
        <f>IF(Recordings!D130&lt;&gt;"",Recordings!D130,"")</f>
        <v/>
      </c>
    </row>
    <row r="131" spans="1:16" s="10" customFormat="1" x14ac:dyDescent="0.25">
      <c r="A131" s="2" t="str">
        <f>IF(Recordings!A131&lt;&gt;"",Recordings!A131,"")</f>
        <v>Quick Security</v>
      </c>
      <c r="B131" s="2"/>
      <c r="C131" s="4"/>
      <c r="D131" s="4" t="str">
        <f>IF(Recordings!D131&lt;&gt;"",Recordings!D131,"")</f>
        <v/>
      </c>
    </row>
    <row r="132" spans="1:16" s="10" customFormat="1" x14ac:dyDescent="0.25">
      <c r="A132" s="10" t="str">
        <f>IF(Recordings!A132&lt;&gt;"",Recordings!A132,"")</f>
        <v/>
      </c>
      <c r="B132" s="2" t="str">
        <f>IF(Recordings!B132&lt;&gt;"",Recordings!B132,"")</f>
        <v/>
      </c>
      <c r="C132" s="4" t="str">
        <f>IF(Recordings!C132&lt;&gt;"",Recordings!C132,"")</f>
        <v>Quick Security Login</v>
      </c>
      <c r="D132" s="4" t="str">
        <f>IF(Recordings!D132&lt;&gt;"",Recordings!D132,"")</f>
        <v>ES_QS_LOGIN</v>
      </c>
      <c r="N132" s="7" t="s">
        <v>236</v>
      </c>
      <c r="O132" s="7" t="s">
        <v>236</v>
      </c>
      <c r="P132" s="7" t="s">
        <v>236</v>
      </c>
    </row>
    <row r="133" spans="1:16" s="10" customFormat="1" x14ac:dyDescent="0.25">
      <c r="A133" s="10" t="str">
        <f>IF(Recordings!A133&lt;&gt;"",Recordings!A133,"")</f>
        <v/>
      </c>
      <c r="B133" s="2" t="str">
        <f>IF(Recordings!B133&lt;&gt;"",Recordings!B133,"")</f>
        <v/>
      </c>
      <c r="C133" s="4" t="str">
        <f>IF(Recordings!C133&lt;&gt;"",Recordings!C133,"")</f>
        <v>Quick Security Object Executre</v>
      </c>
      <c r="D133" s="4" t="str">
        <f>IF(Recordings!D133&lt;&gt;"",Recordings!D133,"")</f>
        <v>ES_QS_OBJECTS</v>
      </c>
      <c r="N133" s="7" t="s">
        <v>236</v>
      </c>
      <c r="O133" s="7" t="s">
        <v>236</v>
      </c>
      <c r="P133" s="7" t="s">
        <v>236</v>
      </c>
    </row>
    <row r="134" spans="1:16" s="10" customFormat="1" x14ac:dyDescent="0.25">
      <c r="A134" s="10" t="str">
        <f>IF(Recordings!A134&lt;&gt;"",Recordings!A134,"")</f>
        <v/>
      </c>
      <c r="B134" s="2" t="str">
        <f>IF(Recordings!B134&lt;&gt;"",Recordings!B134,"")</f>
        <v/>
      </c>
      <c r="C134" s="4" t="str">
        <f>IF(Recordings!C134&lt;&gt;"",Recordings!C134,"")</f>
        <v>Quick Security Super Data , Read Setup Tables</v>
      </c>
      <c r="D134" s="4" t="str">
        <f>IF(Recordings!D134&lt;&gt;"",Recordings!D134,"")</f>
        <v>ES_QS_DATA_READ</v>
      </c>
      <c r="O134" s="7" t="s">
        <v>236</v>
      </c>
    </row>
    <row r="135" spans="1:16" s="10" customFormat="1" x14ac:dyDescent="0.25">
      <c r="A135" s="10" t="str">
        <f>IF(Recordings!A135&lt;&gt;"",Recordings!A135,"")</f>
        <v/>
      </c>
      <c r="B135" s="2" t="str">
        <f>IF(Recordings!B135&lt;&gt;"",Recordings!B135,"")</f>
        <v/>
      </c>
      <c r="C135" s="4" t="str">
        <f>IF(Recordings!C135&lt;&gt;"",Recordings!C135,"")</f>
        <v>Quick Security Super Data , Read Setup Tables</v>
      </c>
      <c r="D135" s="4" t="str">
        <f>IF(Recordings!D135&lt;&gt;"",Recordings!D135,"")</f>
        <v>ES_QS_DATA</v>
      </c>
      <c r="N135" s="7" t="s">
        <v>236</v>
      </c>
    </row>
    <row r="136" spans="1:16" s="10" customFormat="1" x14ac:dyDescent="0.25">
      <c r="A136" s="10" t="str">
        <f>IF(Recordings!A136&lt;&gt;"",Recordings!A136,"")</f>
        <v/>
      </c>
      <c r="B136" s="2" t="str">
        <f>IF(Recordings!B136&lt;&gt;"",Recordings!B136,"")</f>
        <v/>
      </c>
      <c r="C136" s="4" t="str">
        <f>IF(Recordings!C136&lt;&gt;"",Recordings!C136,"")</f>
        <v>Quick Security Full Access Data</v>
      </c>
      <c r="D136" s="4" t="str">
        <f>IF(Recordings!D136&lt;&gt;"",Recordings!D136,"")</f>
        <v>ES_QS_DATA_SUPER</v>
      </c>
      <c r="P136" s="7" t="s">
        <v>236</v>
      </c>
    </row>
    <row r="137" spans="1:16" s="10" customFormat="1" x14ac:dyDescent="0.25">
      <c r="A137" s="10" t="str">
        <f>IF(Recordings!A137&lt;&gt;"",Recordings!A137,"")</f>
        <v/>
      </c>
      <c r="B137" s="2" t="str">
        <f>IF(Recordings!B137&lt;&gt;"",Recordings!B137,"")</f>
        <v/>
      </c>
      <c r="C137" s="4" t="str">
        <f>IF(Recordings!C137&lt;&gt;"",Recordings!C137,"")</f>
        <v/>
      </c>
      <c r="D137" s="4" t="str">
        <f>IF(Recordings!D137&lt;&gt;"",Recordings!D137,"")</f>
        <v/>
      </c>
    </row>
    <row r="138" spans="1:16" ht="15.75" x14ac:dyDescent="0.25">
      <c r="A138" s="6" t="str">
        <f>IF(Recordings!A138&lt;&gt;"",Recordings!A138,"")</f>
        <v>Technical</v>
      </c>
      <c r="D138" s="4" t="str">
        <f>IF(Recordings!D138&lt;&gt;"",Recordings!D138,"")</f>
        <v/>
      </c>
    </row>
    <row r="139" spans="1:16" x14ac:dyDescent="0.25">
      <c r="A139" t="str">
        <f>IF(Recordings!A139&lt;&gt;"",Recordings!A139,"")</f>
        <v/>
      </c>
      <c r="B139" s="2" t="str">
        <f>IF(Recordings!B139&lt;&gt;"",Recordings!B139,"")</f>
        <v/>
      </c>
      <c r="C139" s="4" t="str">
        <f>IF(Recordings!C139&lt;&gt;"",Recordings!C139,"")</f>
        <v>Login and Logout</v>
      </c>
      <c r="D139" s="4" t="str">
        <f>IF(Recordings!D139&lt;&gt;"",Recordings!D139,"")</f>
        <v>E_TECH_LOGIN</v>
      </c>
      <c r="E139" s="7" t="s">
        <v>236</v>
      </c>
      <c r="F139" s="7" t="s">
        <v>236</v>
      </c>
      <c r="G139" s="7" t="s">
        <v>236</v>
      </c>
      <c r="H139" s="7" t="s">
        <v>236</v>
      </c>
      <c r="I139" s="7" t="s">
        <v>236</v>
      </c>
      <c r="J139" s="7" t="s">
        <v>236</v>
      </c>
      <c r="K139" s="7" t="s">
        <v>236</v>
      </c>
      <c r="L139" s="7" t="s">
        <v>236</v>
      </c>
      <c r="N139" s="7"/>
    </row>
    <row r="140" spans="1:16" x14ac:dyDescent="0.25">
      <c r="A140" t="str">
        <f>IF(Recordings!A140&lt;&gt;"",Recordings!A140,"")</f>
        <v/>
      </c>
      <c r="B140" s="2" t="str">
        <f>IF(Recordings!B140&lt;&gt;"",Recordings!B140,"")</f>
        <v/>
      </c>
      <c r="C140" s="4" t="str">
        <f>IF(Recordings!C140&lt;&gt;"",Recordings!C140,"")</f>
        <v>All Free Objects (Created by Object Level Security)</v>
      </c>
      <c r="D140" s="4" t="str">
        <f>IF(Recordings!D140&lt;&gt;"",Recordings!D140,"")</f>
        <v>ES_TECH_ALLOBJFREE</v>
      </c>
      <c r="E140" s="7" t="s">
        <v>236</v>
      </c>
      <c r="F140" s="7" t="s">
        <v>236</v>
      </c>
      <c r="G140" s="7" t="s">
        <v>236</v>
      </c>
      <c r="H140" s="7" t="s">
        <v>236</v>
      </c>
      <c r="I140" s="7" t="s">
        <v>236</v>
      </c>
      <c r="J140" s="7" t="s">
        <v>236</v>
      </c>
      <c r="K140" s="7" t="s">
        <v>236</v>
      </c>
      <c r="L140" s="7" t="s">
        <v>236</v>
      </c>
      <c r="N140" s="7"/>
    </row>
    <row r="141" spans="1:16" ht="30" x14ac:dyDescent="0.25">
      <c r="A141" t="str">
        <f>IF(Recordings!A141&lt;&gt;"",Recordings!A141,"")</f>
        <v/>
      </c>
      <c r="B141" s="2" t="str">
        <f>IF(Recordings!B141&lt;&gt;"",Recordings!B141,"")</f>
        <v/>
      </c>
      <c r="C141" s="4" t="str">
        <f>IF(Recordings!C141&lt;&gt;"",Recordings!C141,"")</f>
        <v>Super Read Access to all tables</v>
      </c>
      <c r="D141" s="4" t="str">
        <f>IF(Recordings!D141&lt;&gt;"",Recordings!D141,"")</f>
        <v>E_TECH_SUPER (READ)</v>
      </c>
      <c r="G141" s="7" t="s">
        <v>236</v>
      </c>
      <c r="I141" s="7" t="s">
        <v>236</v>
      </c>
      <c r="K141" s="7" t="s">
        <v>236</v>
      </c>
    </row>
    <row r="142" spans="1:16" ht="30" x14ac:dyDescent="0.25">
      <c r="A142" t="str">
        <f>IF(Recordings!A142&lt;&gt;"",Recordings!A142,"")</f>
        <v/>
      </c>
      <c r="B142" s="2" t="str">
        <f>IF(Recordings!B142&lt;&gt;"",Recordings!B142,"")</f>
        <v/>
      </c>
      <c r="C142" s="4" t="str">
        <f>IF(Recordings!C142&lt;&gt;"",Recordings!C142,"")</f>
        <v>Super Data access to All Tables</v>
      </c>
      <c r="D142" s="4" t="str">
        <f>IF(Recordings!D142&lt;&gt;"",Recordings!D142,"")</f>
        <v>E_TECH_SUPER (DATA)</v>
      </c>
      <c r="E142" s="7"/>
      <c r="F142" s="7"/>
      <c r="G142" s="7"/>
      <c r="H142" s="7"/>
      <c r="I142" s="7"/>
      <c r="J142" s="7"/>
      <c r="K142" s="7"/>
      <c r="L142" s="7"/>
      <c r="M142" s="7"/>
      <c r="N142" s="7"/>
    </row>
    <row r="143" spans="1:16" x14ac:dyDescent="0.25">
      <c r="A143" s="10" t="str">
        <f>IF(Recordings!A143&lt;&gt;"",Recordings!A143,"")</f>
        <v/>
      </c>
      <c r="B143" s="2" t="str">
        <f>IF(Recordings!B143&lt;&gt;"",Recordings!B143,"")</f>
        <v/>
      </c>
      <c r="C143" s="4" t="str">
        <f>IF(Recordings!C143&lt;&gt;"",Recordings!C143,"")</f>
        <v>SUPER Access  (standard NAV Role)</v>
      </c>
      <c r="D143" s="4" t="str">
        <f>IF(Recordings!D143&lt;&gt;"",Recordings!D143,"")</f>
        <v>SUPER</v>
      </c>
      <c r="M143" s="7" t="s">
        <v>236</v>
      </c>
    </row>
    <row r="144" spans="1:16" s="10" customFormat="1" x14ac:dyDescent="0.25">
      <c r="A144" s="10" t="str">
        <f>IF(Recordings!A144&lt;&gt;"",Recordings!A144,"")</f>
        <v/>
      </c>
      <c r="B144" s="2" t="str">
        <f>IF(Recordings!B144&lt;&gt;"",Recordings!B144,"")</f>
        <v/>
      </c>
      <c r="C144" s="4" t="str">
        <f>IF(Recordings!C144&lt;&gt;"",Recordings!C144,"")</f>
        <v>Control Security in NAV</v>
      </c>
      <c r="D144" s="4" t="str">
        <f>IF(Recordings!D144&lt;&gt;"",Recordings!D144,"")</f>
        <v>SECURITY</v>
      </c>
      <c r="M144" s="7"/>
    </row>
    <row r="145" spans="1:12" x14ac:dyDescent="0.25">
      <c r="A145" s="10" t="str">
        <f>IF(Recordings!A145&lt;&gt;"",Recordings!A145,"")</f>
        <v/>
      </c>
      <c r="B145" s="2" t="str">
        <f>IF(Recordings!B145&lt;&gt;"",Recordings!B145,"")</f>
        <v/>
      </c>
      <c r="C145" s="4" t="str">
        <f>IF(Recordings!C145&lt;&gt;"",Recordings!C145,"")</f>
        <v>Execute All Objects</v>
      </c>
      <c r="D145" s="4" t="str">
        <f>IF(Recordings!D145&lt;&gt;"",Recordings!D145,"")</f>
        <v>E_TECH_ALLOBJ</v>
      </c>
    </row>
    <row r="146" spans="1:12" s="10" customFormat="1" x14ac:dyDescent="0.25">
      <c r="B146" s="2"/>
      <c r="C146" s="4" t="str">
        <f>IF(Recordings!C146&lt;&gt;"",Recordings!C146,"")</f>
        <v>Execute All Forms</v>
      </c>
      <c r="D146" s="4" t="str">
        <f>IF(Recordings!D146&lt;&gt;"",Recordings!D146,"")</f>
        <v>E_TECH_ALLFORM</v>
      </c>
    </row>
    <row r="147" spans="1:12" s="10" customFormat="1" x14ac:dyDescent="0.25">
      <c r="B147" s="2"/>
      <c r="C147" s="4" t="str">
        <f>IF(Recordings!C147&lt;&gt;"",Recordings!C147,"")</f>
        <v>Execute All Reports</v>
      </c>
      <c r="D147" s="4" t="str">
        <f>IF(Recordings!D147&lt;&gt;"",Recordings!D147,"")</f>
        <v>E_TECH_ALLREPORT</v>
      </c>
    </row>
    <row r="148" spans="1:12" s="10" customFormat="1" ht="30" x14ac:dyDescent="0.25">
      <c r="B148" s="2"/>
      <c r="C148" s="4" t="str">
        <f>IF(Recordings!C148&lt;&gt;"",Recordings!C148,"")</f>
        <v>Execute All Dataports</v>
      </c>
      <c r="D148" s="4" t="str">
        <f>IF(Recordings!D148&lt;&gt;"",Recordings!D148,"")</f>
        <v>E_TECH_ALLDATAPORT</v>
      </c>
    </row>
    <row r="149" spans="1:12" s="10" customFormat="1" ht="30" x14ac:dyDescent="0.25">
      <c r="B149" s="2"/>
      <c r="C149" s="4" t="str">
        <f>IF(Recordings!C149&lt;&gt;"",Recordings!C149,"")</f>
        <v>Execute All Codeunits</v>
      </c>
      <c r="D149" s="4" t="str">
        <f>IF(Recordings!D149&lt;&gt;"",Recordings!D149,"")</f>
        <v>E_TECH_ALLCODEUNIT</v>
      </c>
    </row>
    <row r="150" spans="1:12" s="10" customFormat="1" x14ac:dyDescent="0.25">
      <c r="B150" s="2"/>
      <c r="C150" s="4" t="str">
        <f>IF(Recordings!C150&lt;&gt;"",Recordings!C150,"")</f>
        <v>Execute All XMLPorts</v>
      </c>
      <c r="D150" s="4" t="str">
        <f>IF(Recordings!D150&lt;&gt;"",Recordings!D150,"")</f>
        <v>E_TECH_ALLXMLPORT</v>
      </c>
    </row>
    <row r="151" spans="1:12" s="10" customFormat="1" x14ac:dyDescent="0.25">
      <c r="B151" s="2"/>
      <c r="C151" s="4" t="str">
        <f>IF(Recordings!C151&lt;&gt;"",Recordings!C151,"")</f>
        <v>Execute All Pages</v>
      </c>
      <c r="D151" s="4" t="str">
        <f>IF(Recordings!D151&lt;&gt;"",Recordings!D151,"")</f>
        <v>E_TECH_ALLPAGE</v>
      </c>
    </row>
    <row r="152" spans="1:12" s="10" customFormat="1" x14ac:dyDescent="0.25">
      <c r="B152" s="2"/>
      <c r="C152" s="4" t="str">
        <f>IF(Recordings!C152&lt;&gt;"",Recordings!C152,"")</f>
        <v>Execute All Queries</v>
      </c>
      <c r="D152" s="4" t="str">
        <f>IF(Recordings!D152&lt;&gt;"",Recordings!D152,"")</f>
        <v>E_TECH_ALLQUERY</v>
      </c>
    </row>
    <row r="153" spans="1:12" x14ac:dyDescent="0.25">
      <c r="A153" s="10" t="str">
        <f>IF(Recordings!A153&lt;&gt;"",Recordings!A153,"")</f>
        <v/>
      </c>
      <c r="B153" s="2" t="str">
        <f>IF(Recordings!B153&lt;&gt;"",Recordings!B153,"")</f>
        <v/>
      </c>
      <c r="C153" s="4" t="str">
        <f>IF(Recordings!C153&lt;&gt;"",Recordings!C153,"")</f>
        <v>Execute All System Tools</v>
      </c>
      <c r="D153" s="4" t="str">
        <f>IF(Recordings!D153&lt;&gt;"",Recordings!D153,"")</f>
        <v>E_TECH_ALLSYSTEM</v>
      </c>
    </row>
    <row r="154" spans="1:12" x14ac:dyDescent="0.25">
      <c r="A154" s="10" t="str">
        <f>IF(Recordings!A154&lt;&gt;"",Recordings!A154,"")</f>
        <v/>
      </c>
      <c r="B154" s="2" t="str">
        <f>IF(Recordings!B154&lt;&gt;"",Recordings!B154,"")</f>
        <v/>
      </c>
      <c r="C154" s="4" t="str">
        <f>IF(Recordings!C154&lt;&gt;"",Recordings!C154,"")</f>
        <v>Execute C/FRONT (Jet Reports)</v>
      </c>
      <c r="D154" s="4" t="str">
        <f>IF(Recordings!D154&lt;&gt;"",Recordings!D154,"")</f>
        <v>E_TECH_CFRONT</v>
      </c>
      <c r="G154" s="7" t="s">
        <v>236</v>
      </c>
      <c r="I154" s="7" t="s">
        <v>236</v>
      </c>
      <c r="J154" s="7" t="s">
        <v>236</v>
      </c>
      <c r="K154" s="7" t="s">
        <v>236</v>
      </c>
    </row>
    <row r="155" spans="1:12" x14ac:dyDescent="0.25">
      <c r="A155" s="10" t="str">
        <f>IF(Recordings!A155&lt;&gt;"",Recordings!A155,"")</f>
        <v/>
      </c>
      <c r="B155" s="2" t="str">
        <f>IF(Recordings!B155&lt;&gt;"",Recordings!B155,"")</f>
        <v/>
      </c>
      <c r="C155" s="4" t="str">
        <f>IF(Recordings!C155&lt;&gt;"",Recordings!C155,"")</f>
        <v>Design All Objects</v>
      </c>
      <c r="D155" s="4" t="str">
        <f>IF(Recordings!D155&lt;&gt;"",Recordings!D155,"")</f>
        <v>E_TECH_DESIGN</v>
      </c>
      <c r="L155" s="7" t="s">
        <v>236</v>
      </c>
    </row>
    <row r="156" spans="1:12" x14ac:dyDescent="0.25">
      <c r="A156" s="10" t="str">
        <f>IF(Recordings!A156&lt;&gt;"",Recordings!A156,"")</f>
        <v/>
      </c>
      <c r="B156" s="2" t="str">
        <f>IF(Recordings!B156&lt;&gt;"",Recordings!B156,"")</f>
        <v/>
      </c>
      <c r="C156" s="4" t="str">
        <f>IF(Recordings!C156&lt;&gt;"",Recordings!C156,"")</f>
        <v>Access to Tools, Security</v>
      </c>
      <c r="D156" s="4" t="str">
        <f>IF(Recordings!D156&lt;&gt;"",Recordings!D156,"")</f>
        <v>E_TECH_SECURITY</v>
      </c>
      <c r="L156" s="7" t="s">
        <v>236</v>
      </c>
    </row>
    <row r="157" spans="1:12" x14ac:dyDescent="0.25">
      <c r="A157" s="10" t="str">
        <f>IF(Recordings!A157&lt;&gt;"",Recordings!A157,"")</f>
        <v/>
      </c>
      <c r="B157" s="2" t="str">
        <f>IF(Recordings!B157&lt;&gt;"",Recordings!B157,"")</f>
        <v/>
      </c>
      <c r="C157" s="4" t="str">
        <f>IF(Recordings!C157&lt;&gt;"",Recordings!C157,"")</f>
        <v>Zoom Fields on Records</v>
      </c>
      <c r="D157" s="4" t="str">
        <f>IF(Recordings!D157&lt;&gt;"",Recordings!D157,"")</f>
        <v>E_TECH_ZOOM</v>
      </c>
      <c r="G157" s="7" t="s">
        <v>236</v>
      </c>
      <c r="I157" s="7" t="s">
        <v>236</v>
      </c>
      <c r="K157" s="7" t="s">
        <v>236</v>
      </c>
    </row>
    <row r="158" spans="1:12" s="10" customFormat="1" ht="30" x14ac:dyDescent="0.25">
      <c r="B158" s="2"/>
      <c r="C158" s="4" t="str">
        <f>IF(Recordings!C158&lt;&gt;"",Recordings!C158,"")</f>
        <v>Create My xxx (CRONUS only)</v>
      </c>
      <c r="D158" s="4" t="str">
        <f>IF(Recordings!D158&lt;&gt;"",Recordings!D158,"")</f>
        <v>E_TECH_LOGIN_CRONUS</v>
      </c>
      <c r="E158" s="7" t="s">
        <v>236</v>
      </c>
      <c r="F158" s="7" t="s">
        <v>236</v>
      </c>
      <c r="G158" s="7" t="s">
        <v>236</v>
      </c>
      <c r="H158" s="7" t="s">
        <v>236</v>
      </c>
      <c r="I158" s="7" t="s">
        <v>236</v>
      </c>
      <c r="J158" s="7" t="s">
        <v>236</v>
      </c>
      <c r="K158" s="7" t="s">
        <v>236</v>
      </c>
      <c r="L158" s="7" t="s">
        <v>236</v>
      </c>
    </row>
    <row r="159" spans="1:12" x14ac:dyDescent="0.25">
      <c r="A159" s="10" t="str">
        <f>IF(Recordings!A159&lt;&gt;"",Recordings!A159,"")</f>
        <v/>
      </c>
      <c r="B159" s="2" t="str">
        <f>IF(Recordings!B159&lt;&gt;"",Recordings!B159,"")</f>
        <v/>
      </c>
      <c r="C159" s="4" t="str">
        <f>IF(Recordings!C159&lt;&gt;"",Recordings!C159,"")</f>
        <v/>
      </c>
    </row>
    <row r="160" spans="1:12" ht="15.75" x14ac:dyDescent="0.25">
      <c r="A160" s="6" t="str">
        <f>IF(Recordings!A160&lt;&gt;"",Recordings!A160,"")</f>
        <v>Easy Security</v>
      </c>
    </row>
    <row r="161" spans="1:12" x14ac:dyDescent="0.25">
      <c r="A161" s="10" t="str">
        <f>IF(Recordings!A161&lt;&gt;"",Recordings!A161,"")</f>
        <v/>
      </c>
      <c r="B161" s="2" t="str">
        <f>IF(Recordings!B161&lt;&gt;"",Recordings!B161,"")</f>
        <v/>
      </c>
      <c r="C161" s="4" t="str">
        <f>IF(Recordings!C161&lt;&gt;"",Recordings!C161,"")</f>
        <v>Super Easy Security</v>
      </c>
      <c r="D161" s="4" t="str">
        <f>IF(Recordings!D161&lt;&gt;"",Recordings!D161,"")</f>
        <v>E_ES_SUPER</v>
      </c>
      <c r="L161" s="7" t="s">
        <v>236</v>
      </c>
    </row>
    <row r="162" spans="1:12" x14ac:dyDescent="0.25">
      <c r="A162" s="10" t="str">
        <f>IF(Recordings!A162&lt;&gt;"",Recordings!A162,"")</f>
        <v/>
      </c>
      <c r="B162" s="2" t="str">
        <f>IF(Recordings!B162&lt;&gt;"",Recordings!B162,"")</f>
        <v/>
      </c>
      <c r="C162" s="4" t="str">
        <f>IF(Recordings!C162&lt;&gt;"",Recordings!C162,"")</f>
        <v>Maintain Logins in Easy Security</v>
      </c>
      <c r="D162" s="4" t="str">
        <f>IF(Recordings!D162&lt;&gt;"",Recordings!D162,"")</f>
        <v>E_ES_LOGINS</v>
      </c>
    </row>
    <row r="163" spans="1:12" x14ac:dyDescent="0.25">
      <c r="A163" s="10" t="str">
        <f>IF(Recordings!A163&lt;&gt;"",Recordings!A163,"")</f>
        <v/>
      </c>
      <c r="B163" s="2" t="str">
        <f>IF(Recordings!B163&lt;&gt;"",Recordings!B163,"")</f>
        <v/>
      </c>
      <c r="C163" s="4" t="str">
        <f>IF(Recordings!C163&lt;&gt;"",Recordings!C163,"")</f>
        <v>Maintain Role and Company Grps</v>
      </c>
      <c r="D163" s="4" t="str">
        <f>IF(Recordings!D163&lt;&gt;"",Recordings!D163,"")</f>
        <v>E_ES_GROUPS</v>
      </c>
    </row>
    <row r="164" spans="1:12" x14ac:dyDescent="0.25">
      <c r="A164" s="10" t="str">
        <f>IF(Recordings!A164&lt;&gt;"",Recordings!A164,"")</f>
        <v/>
      </c>
      <c r="B164" s="2" t="str">
        <f>IF(Recordings!B164&lt;&gt;"",Recordings!B164,"")</f>
        <v/>
      </c>
      <c r="C164" s="4" t="str">
        <f>IF(Recordings!C164&lt;&gt;"",Recordings!C164,"")</f>
        <v>FLADS Data Security Codes</v>
      </c>
      <c r="D164" s="4" t="str">
        <f>IF(Recordings!D164&lt;&gt;"",Recordings!D164,"")</f>
        <v>E_ES_DATASECURITY</v>
      </c>
    </row>
    <row r="165" spans="1:12" x14ac:dyDescent="0.25">
      <c r="A165" s="10" t="str">
        <f>IF(Recordings!A165&lt;&gt;"",Recordings!A165,"")</f>
        <v/>
      </c>
      <c r="B165" s="2" t="str">
        <f>IF(Recordings!B165&lt;&gt;"",Recordings!B165,"")</f>
        <v/>
      </c>
      <c r="C165" s="4" t="str">
        <f>IF(Recordings!C165&lt;&gt;"",Recordings!C165,"")</f>
        <v>FLADS Field Level Sec. Codes</v>
      </c>
      <c r="D165" s="4" t="str">
        <f>IF(Recordings!D165&lt;&gt;"",Recordings!D165,"")</f>
        <v>E_ES_FIELDSECURITY</v>
      </c>
    </row>
    <row r="166" spans="1:12" x14ac:dyDescent="0.25">
      <c r="A166" s="10" t="str">
        <f>IF(Recordings!A166&lt;&gt;"",Recordings!A166,"")</f>
        <v/>
      </c>
      <c r="B166" s="2" t="str">
        <f>IF(Recordings!B166&lt;&gt;"",Recordings!B166,"")</f>
        <v/>
      </c>
      <c r="C166" s="4" t="str">
        <f>IF(Recordings!C166&lt;&gt;"",Recordings!C166,"")</f>
        <v>FLADS User Security Setup</v>
      </c>
      <c r="D166" s="4" t="str">
        <f>IF(Recordings!D166&lt;&gt;"",Recordings!D166,"")</f>
        <v>E_ES_USERSECURITY</v>
      </c>
    </row>
    <row r="167" spans="1:12" x14ac:dyDescent="0.25">
      <c r="A167" s="10" t="str">
        <f>IF(Recordings!A167&lt;&gt;"",Recordings!A167,"")</f>
        <v/>
      </c>
      <c r="B167" s="2" t="str">
        <f>IF(Recordings!B167&lt;&gt;"",Recordings!B167,"")</f>
        <v/>
      </c>
      <c r="C167" s="4" t="str">
        <f>IF(Recordings!C167&lt;&gt;"",Recordings!C167,"")</f>
        <v/>
      </c>
    </row>
    <row r="168" spans="1:12" x14ac:dyDescent="0.25">
      <c r="A168" s="10" t="str">
        <f>IF(Recordings!A168&lt;&gt;"",Recordings!A168,"")</f>
        <v/>
      </c>
      <c r="B168" s="2" t="str">
        <f>IF(Recordings!B168&lt;&gt;"",Recordings!B168,"")</f>
        <v/>
      </c>
      <c r="C168" s="4" t="str">
        <f>IF(Recordings!C168&lt;&gt;"",Recordings!C168,"")</f>
        <v/>
      </c>
    </row>
    <row r="169" spans="1:12" x14ac:dyDescent="0.25">
      <c r="A169" s="10" t="str">
        <f>IF(Recordings!A169&lt;&gt;"",Recordings!A169,"")</f>
        <v/>
      </c>
      <c r="B169" s="2" t="str">
        <f>IF(Recordings!B169&lt;&gt;"",Recordings!B169,"")</f>
        <v/>
      </c>
      <c r="C169" s="4" t="str">
        <f>IF(Recordings!C169&lt;&gt;"",Recordings!C169,"")</f>
        <v/>
      </c>
    </row>
    <row r="170" spans="1:12" x14ac:dyDescent="0.25">
      <c r="A170" t="str">
        <f>IF(Recordings!A190&lt;&gt;"",Recordings!A190,"")</f>
        <v/>
      </c>
      <c r="B170" s="2" t="str">
        <f>IF(Recordings!B190&lt;&gt;"",Recordings!B190,"")</f>
        <v/>
      </c>
    </row>
    <row r="171" spans="1:12" x14ac:dyDescent="0.25">
      <c r="A171" t="str">
        <f>IF(Recordings!A191&lt;&gt;"",Recordings!A191,"")</f>
        <v/>
      </c>
      <c r="B171" s="2" t="str">
        <f>IF(Recordings!B191&lt;&gt;"",Recordings!B191,"")</f>
        <v/>
      </c>
    </row>
    <row r="172" spans="1:12" x14ac:dyDescent="0.25">
      <c r="A172" t="str">
        <f>IF(Recordings!A192&lt;&gt;"",Recordings!A192,"")</f>
        <v/>
      </c>
      <c r="B172" s="2" t="str">
        <f>IF(Recordings!B192&lt;&gt;"",Recordings!B192,"")</f>
        <v/>
      </c>
    </row>
    <row r="173" spans="1:12" x14ac:dyDescent="0.25">
      <c r="A173" t="str">
        <f>IF(Recordings!A193&lt;&gt;"",Recordings!A193,"")</f>
        <v/>
      </c>
      <c r="B173" s="2" t="str">
        <f>IF(Recordings!B193&lt;&gt;"",Recordings!B193,"")</f>
        <v/>
      </c>
    </row>
    <row r="174" spans="1:12" x14ac:dyDescent="0.25">
      <c r="A174" t="str">
        <f>IF(Recordings!A194&lt;&gt;"",Recordings!A194,"")</f>
        <v/>
      </c>
      <c r="B174" s="2" t="str">
        <f>IF(Recordings!B194&lt;&gt;"",Recordings!B194,"")</f>
        <v/>
      </c>
    </row>
    <row r="175" spans="1:12" x14ac:dyDescent="0.25">
      <c r="A175" t="str">
        <f>IF(Recordings!A195&lt;&gt;"",Recordings!A195,"")</f>
        <v/>
      </c>
      <c r="B175" s="2" t="str">
        <f>IF(Recordings!B195&lt;&gt;"",Recordings!B195,"")</f>
        <v/>
      </c>
    </row>
    <row r="176" spans="1:12" x14ac:dyDescent="0.25">
      <c r="A176" t="str">
        <f>IF(Recordings!A196&lt;&gt;"",Recordings!A196,"")</f>
        <v/>
      </c>
      <c r="B176" s="2" t="str">
        <f>IF(Recordings!B196&lt;&gt;"",Recordings!B196,"")</f>
        <v/>
      </c>
    </row>
    <row r="177" spans="1:2" x14ac:dyDescent="0.25">
      <c r="A177" t="str">
        <f>IF(Recordings!A197&lt;&gt;"",Recordings!A197,"")</f>
        <v/>
      </c>
      <c r="B177" s="2" t="str">
        <f>IF(Recordings!B197&lt;&gt;"",Recordings!B197,"")</f>
        <v/>
      </c>
    </row>
    <row r="178" spans="1:2" x14ac:dyDescent="0.25">
      <c r="A178" t="str">
        <f>IF(Recordings!A198&lt;&gt;"",Recordings!A198,"")</f>
        <v/>
      </c>
      <c r="B178" s="2" t="str">
        <f>IF(Recordings!B198&lt;&gt;"",Recordings!B198,"")</f>
        <v/>
      </c>
    </row>
    <row r="179" spans="1:2" x14ac:dyDescent="0.25">
      <c r="A179" t="str">
        <f>IF(Recordings!A199&lt;&gt;"",Recordings!A199,"")</f>
        <v/>
      </c>
      <c r="B179" s="2" t="str">
        <f>IF(Recordings!B199&lt;&gt;"",Recordings!B199,"")</f>
        <v/>
      </c>
    </row>
    <row r="180" spans="1:2" x14ac:dyDescent="0.25">
      <c r="A180" t="str">
        <f>IF(Recordings!A200&lt;&gt;"",Recordings!A200,"")</f>
        <v/>
      </c>
      <c r="B180" s="2" t="str">
        <f>IF(Recordings!B200&lt;&gt;"",Recordings!B200,"")</f>
        <v/>
      </c>
    </row>
    <row r="181" spans="1:2" x14ac:dyDescent="0.25">
      <c r="A181" t="str">
        <f>IF(Recordings!A201&lt;&gt;"",Recordings!A201,"")</f>
        <v/>
      </c>
      <c r="B181" s="2" t="str">
        <f>IF(Recordings!B201&lt;&gt;"",Recordings!B201,"")</f>
        <v/>
      </c>
    </row>
    <row r="182" spans="1:2" x14ac:dyDescent="0.25">
      <c r="A182" t="str">
        <f>IF(Recordings!A202&lt;&gt;"",Recordings!A202,"")</f>
        <v/>
      </c>
      <c r="B182" s="2" t="str">
        <f>IF(Recordings!B202&lt;&gt;"",Recordings!B202,"")</f>
        <v/>
      </c>
    </row>
    <row r="183" spans="1:2" x14ac:dyDescent="0.25">
      <c r="A183" t="str">
        <f>IF(Recordings!A203&lt;&gt;"",Recordings!A203,"")</f>
        <v/>
      </c>
      <c r="B183" s="2" t="str">
        <f>IF(Recordings!B203&lt;&gt;"",Recordings!B203,"")</f>
        <v/>
      </c>
    </row>
    <row r="184" spans="1:2" x14ac:dyDescent="0.25">
      <c r="A184" t="str">
        <f>IF(Recordings!A204&lt;&gt;"",Recordings!A204,"")</f>
        <v/>
      </c>
      <c r="B184" s="2" t="str">
        <f>IF(Recordings!B204&lt;&gt;"",Recordings!B204,"")</f>
        <v/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1"/>
  <sheetViews>
    <sheetView workbookViewId="0">
      <selection activeCell="A3" sqref="A3"/>
    </sheetView>
  </sheetViews>
  <sheetFormatPr defaultRowHeight="15" x14ac:dyDescent="0.25"/>
  <cols>
    <col min="5" max="5" width="9.140625" customWidth="1"/>
  </cols>
  <sheetData>
    <row r="1" spans="1:5" ht="18.75" x14ac:dyDescent="0.3">
      <c r="A1" s="3" t="s">
        <v>263</v>
      </c>
      <c r="E1" s="1"/>
    </row>
    <row r="2" spans="1:5" x14ac:dyDescent="0.25">
      <c r="A2" s="2" t="s">
        <v>44</v>
      </c>
      <c r="E2" s="1"/>
    </row>
    <row r="3" spans="1:5" x14ac:dyDescent="0.25">
      <c r="B3" t="s">
        <v>66</v>
      </c>
      <c r="E3" s="1"/>
    </row>
    <row r="4" spans="1:5" x14ac:dyDescent="0.25">
      <c r="C4" t="str">
        <f>E24</f>
        <v>15|17|81|84|85|95|96|253|254|270|271|272|273|274|275|276|300|333|379|380</v>
      </c>
      <c r="E4" s="1"/>
    </row>
    <row r="5" spans="1:5" x14ac:dyDescent="0.25">
      <c r="C5">
        <v>15</v>
      </c>
      <c r="D5" t="s">
        <v>106</v>
      </c>
      <c r="E5" s="1">
        <f>C5</f>
        <v>15</v>
      </c>
    </row>
    <row r="6" spans="1:5" x14ac:dyDescent="0.25">
      <c r="C6">
        <v>17</v>
      </c>
      <c r="D6" t="s">
        <v>107</v>
      </c>
      <c r="E6" s="1" t="str">
        <f>CONCATENATE(E5,"|",C6)</f>
        <v>15|17</v>
      </c>
    </row>
    <row r="7" spans="1:5" s="10" customFormat="1" x14ac:dyDescent="0.25">
      <c r="C7" s="10">
        <v>81</v>
      </c>
      <c r="D7" s="10" t="s">
        <v>576</v>
      </c>
      <c r="E7" s="1" t="str">
        <f>CONCATENATE(E6,"|",C7)</f>
        <v>15|17|81</v>
      </c>
    </row>
    <row r="8" spans="1:5" s="10" customFormat="1" x14ac:dyDescent="0.25">
      <c r="C8" s="10">
        <v>84</v>
      </c>
      <c r="D8" s="10" t="s">
        <v>586</v>
      </c>
      <c r="E8" s="1" t="str">
        <f t="shared" ref="E8:E11" si="0">CONCATENATE(E7,"|",C8)</f>
        <v>15|17|81|84</v>
      </c>
    </row>
    <row r="9" spans="1:5" s="10" customFormat="1" x14ac:dyDescent="0.25">
      <c r="C9" s="10">
        <v>85</v>
      </c>
      <c r="D9" s="10" t="s">
        <v>587</v>
      </c>
      <c r="E9" s="1" t="str">
        <f t="shared" si="0"/>
        <v>15|17|81|84|85</v>
      </c>
    </row>
    <row r="10" spans="1:5" s="10" customFormat="1" x14ac:dyDescent="0.25">
      <c r="C10" s="10">
        <v>95</v>
      </c>
      <c r="D10" s="10" t="s">
        <v>589</v>
      </c>
      <c r="E10" s="1" t="str">
        <f t="shared" si="0"/>
        <v>15|17|81|84|85|95</v>
      </c>
    </row>
    <row r="11" spans="1:5" x14ac:dyDescent="0.25">
      <c r="C11">
        <v>96</v>
      </c>
      <c r="D11" t="s">
        <v>108</v>
      </c>
      <c r="E11" s="1" t="str">
        <f t="shared" si="0"/>
        <v>15|17|81|84|85|95|96</v>
      </c>
    </row>
    <row r="12" spans="1:5" x14ac:dyDescent="0.25">
      <c r="C12">
        <v>253</v>
      </c>
      <c r="D12" t="s">
        <v>109</v>
      </c>
      <c r="E12" s="1" t="str">
        <f t="shared" ref="E12:E24" si="1">CONCATENATE(E11,"|",C12)</f>
        <v>15|17|81|84|85|95|96|253</v>
      </c>
    </row>
    <row r="13" spans="1:5" x14ac:dyDescent="0.25">
      <c r="C13">
        <v>254</v>
      </c>
      <c r="D13" t="s">
        <v>110</v>
      </c>
      <c r="E13" s="1" t="str">
        <f t="shared" si="1"/>
        <v>15|17|81|84|85|95|96|253|254</v>
      </c>
    </row>
    <row r="14" spans="1:5" x14ac:dyDescent="0.25">
      <c r="C14">
        <v>270</v>
      </c>
      <c r="D14" t="s">
        <v>111</v>
      </c>
      <c r="E14" s="1" t="str">
        <f t="shared" si="1"/>
        <v>15|17|81|84|85|95|96|253|254|270</v>
      </c>
    </row>
    <row r="15" spans="1:5" x14ac:dyDescent="0.25">
      <c r="C15">
        <v>271</v>
      </c>
      <c r="D15" t="s">
        <v>112</v>
      </c>
      <c r="E15" s="1" t="str">
        <f t="shared" si="1"/>
        <v>15|17|81|84|85|95|96|253|254|270|271</v>
      </c>
    </row>
    <row r="16" spans="1:5" x14ac:dyDescent="0.25">
      <c r="C16">
        <v>272</v>
      </c>
      <c r="D16" t="s">
        <v>113</v>
      </c>
      <c r="E16" s="1" t="str">
        <f t="shared" si="1"/>
        <v>15|17|81|84|85|95|96|253|254|270|271|272</v>
      </c>
    </row>
    <row r="17" spans="1:5" x14ac:dyDescent="0.25">
      <c r="C17">
        <v>273</v>
      </c>
      <c r="D17" t="s">
        <v>114</v>
      </c>
      <c r="E17" s="1" t="str">
        <f t="shared" si="1"/>
        <v>15|17|81|84|85|95|96|253|254|270|271|272|273</v>
      </c>
    </row>
    <row r="18" spans="1:5" x14ac:dyDescent="0.25">
      <c r="C18">
        <v>274</v>
      </c>
      <c r="D18" t="s">
        <v>115</v>
      </c>
      <c r="E18" s="1" t="str">
        <f t="shared" si="1"/>
        <v>15|17|81|84|85|95|96|253|254|270|271|272|273|274</v>
      </c>
    </row>
    <row r="19" spans="1:5" x14ac:dyDescent="0.25">
      <c r="C19">
        <v>275</v>
      </c>
      <c r="D19" t="s">
        <v>116</v>
      </c>
      <c r="E19" s="1" t="str">
        <f t="shared" si="1"/>
        <v>15|17|81|84|85|95|96|253|254|270|271|272|273|274|275</v>
      </c>
    </row>
    <row r="20" spans="1:5" x14ac:dyDescent="0.25">
      <c r="C20">
        <v>276</v>
      </c>
      <c r="D20" t="s">
        <v>117</v>
      </c>
      <c r="E20" s="1" t="str">
        <f t="shared" si="1"/>
        <v>15|17|81|84|85|95|96|253|254|270|271|272|273|274|275|276</v>
      </c>
    </row>
    <row r="21" spans="1:5" x14ac:dyDescent="0.25">
      <c r="C21">
        <v>300</v>
      </c>
      <c r="D21" t="s">
        <v>118</v>
      </c>
      <c r="E21" s="1" t="str">
        <f t="shared" si="1"/>
        <v>15|17|81|84|85|95|96|253|254|270|271|272|273|274|275|276|300</v>
      </c>
    </row>
    <row r="22" spans="1:5" s="10" customFormat="1" x14ac:dyDescent="0.25">
      <c r="C22" s="10">
        <v>333</v>
      </c>
      <c r="D22" s="10" t="s">
        <v>588</v>
      </c>
      <c r="E22" s="1" t="str">
        <f t="shared" si="1"/>
        <v>15|17|81|84|85|95|96|253|254|270|271|272|273|274|275|276|300|333</v>
      </c>
    </row>
    <row r="23" spans="1:5" x14ac:dyDescent="0.25">
      <c r="C23">
        <v>379</v>
      </c>
      <c r="D23" t="s">
        <v>119</v>
      </c>
      <c r="E23" s="1" t="str">
        <f t="shared" si="1"/>
        <v>15|17|81|84|85|95|96|253|254|270|271|272|273|274|275|276|300|333|379</v>
      </c>
    </row>
    <row r="24" spans="1:5" x14ac:dyDescent="0.25">
      <c r="C24">
        <v>380</v>
      </c>
      <c r="D24" t="s">
        <v>81</v>
      </c>
      <c r="E24" s="1" t="str">
        <f t="shared" si="1"/>
        <v>15|17|81|84|85|95|96|253|254|270|271|272|273|274|275|276|300|333|379|380</v>
      </c>
    </row>
    <row r="25" spans="1:5" x14ac:dyDescent="0.25">
      <c r="E25" s="1"/>
    </row>
    <row r="26" spans="1:5" x14ac:dyDescent="0.25">
      <c r="B26" t="s">
        <v>129</v>
      </c>
      <c r="E26" s="1"/>
    </row>
    <row r="27" spans="1:5" x14ac:dyDescent="0.25">
      <c r="C27">
        <v>15</v>
      </c>
      <c r="D27" t="s">
        <v>106</v>
      </c>
      <c r="E27" s="1"/>
    </row>
    <row r="28" spans="1:5" x14ac:dyDescent="0.25">
      <c r="C28">
        <v>17</v>
      </c>
      <c r="D28" t="s">
        <v>107</v>
      </c>
      <c r="E28" s="1"/>
    </row>
    <row r="29" spans="1:5" x14ac:dyDescent="0.25">
      <c r="E29" s="1"/>
    </row>
    <row r="30" spans="1:5" x14ac:dyDescent="0.25">
      <c r="A30" s="2" t="s">
        <v>0</v>
      </c>
      <c r="E30" s="1"/>
    </row>
    <row r="31" spans="1:5" x14ac:dyDescent="0.25">
      <c r="B31" t="s">
        <v>48</v>
      </c>
      <c r="E31" s="1"/>
    </row>
    <row r="32" spans="1:5" x14ac:dyDescent="0.25">
      <c r="C32" t="str">
        <f>E51</f>
        <v>18|21|36|37|44|110|111|112|113|114|115|222|287|379|5107|5108|5126|6660|6661</v>
      </c>
      <c r="E32" s="1"/>
    </row>
    <row r="33" spans="3:5" x14ac:dyDescent="0.25">
      <c r="C33">
        <v>18</v>
      </c>
      <c r="D33" t="s">
        <v>49</v>
      </c>
      <c r="E33" s="1">
        <f>C33</f>
        <v>18</v>
      </c>
    </row>
    <row r="34" spans="3:5" x14ac:dyDescent="0.25">
      <c r="C34">
        <v>21</v>
      </c>
      <c r="D34" t="s">
        <v>50</v>
      </c>
      <c r="E34" s="1" t="str">
        <f>CONCATENATE(E33,"|",C34)</f>
        <v>18|21</v>
      </c>
    </row>
    <row r="35" spans="3:5" x14ac:dyDescent="0.25">
      <c r="C35">
        <v>36</v>
      </c>
      <c r="D35" t="s">
        <v>51</v>
      </c>
      <c r="E35" s="1" t="str">
        <f t="shared" ref="E35:E51" si="2">CONCATENATE(E34,"|",C35)</f>
        <v>18|21|36</v>
      </c>
    </row>
    <row r="36" spans="3:5" x14ac:dyDescent="0.25">
      <c r="C36">
        <v>37</v>
      </c>
      <c r="D36" t="s">
        <v>52</v>
      </c>
      <c r="E36" s="1" t="str">
        <f t="shared" si="2"/>
        <v>18|21|36|37</v>
      </c>
    </row>
    <row r="37" spans="3:5" x14ac:dyDescent="0.25">
      <c r="C37">
        <v>44</v>
      </c>
      <c r="D37" t="s">
        <v>53</v>
      </c>
      <c r="E37" s="1" t="str">
        <f t="shared" si="2"/>
        <v>18|21|36|37|44</v>
      </c>
    </row>
    <row r="38" spans="3:5" x14ac:dyDescent="0.25">
      <c r="C38">
        <v>110</v>
      </c>
      <c r="D38" t="s">
        <v>54</v>
      </c>
      <c r="E38" s="1" t="str">
        <f t="shared" si="2"/>
        <v>18|21|36|37|44|110</v>
      </c>
    </row>
    <row r="39" spans="3:5" x14ac:dyDescent="0.25">
      <c r="C39">
        <v>111</v>
      </c>
      <c r="D39" t="s">
        <v>55</v>
      </c>
      <c r="E39" s="1" t="str">
        <f t="shared" si="2"/>
        <v>18|21|36|37|44|110|111</v>
      </c>
    </row>
    <row r="40" spans="3:5" x14ac:dyDescent="0.25">
      <c r="C40">
        <v>112</v>
      </c>
      <c r="D40" t="s">
        <v>56</v>
      </c>
      <c r="E40" s="1" t="str">
        <f t="shared" si="2"/>
        <v>18|21|36|37|44|110|111|112</v>
      </c>
    </row>
    <row r="41" spans="3:5" x14ac:dyDescent="0.25">
      <c r="C41">
        <v>113</v>
      </c>
      <c r="D41" t="s">
        <v>57</v>
      </c>
      <c r="E41" s="1" t="str">
        <f t="shared" si="2"/>
        <v>18|21|36|37|44|110|111|112|113</v>
      </c>
    </row>
    <row r="42" spans="3:5" x14ac:dyDescent="0.25">
      <c r="C42">
        <v>114</v>
      </c>
      <c r="D42" t="s">
        <v>58</v>
      </c>
      <c r="E42" s="1" t="str">
        <f t="shared" si="2"/>
        <v>18|21|36|37|44|110|111|112|113|114</v>
      </c>
    </row>
    <row r="43" spans="3:5" x14ac:dyDescent="0.25">
      <c r="C43">
        <v>115</v>
      </c>
      <c r="D43" t="s">
        <v>59</v>
      </c>
      <c r="E43" s="1" t="str">
        <f t="shared" si="2"/>
        <v>18|21|36|37|44|110|111|112|113|114|115</v>
      </c>
    </row>
    <row r="44" spans="3:5" x14ac:dyDescent="0.25">
      <c r="C44">
        <v>222</v>
      </c>
      <c r="D44" t="s">
        <v>65</v>
      </c>
      <c r="E44" s="1" t="str">
        <f t="shared" si="2"/>
        <v>18|21|36|37|44|110|111|112|113|114|115|222</v>
      </c>
    </row>
    <row r="45" spans="3:5" x14ac:dyDescent="0.25">
      <c r="C45">
        <v>287</v>
      </c>
      <c r="D45" t="s">
        <v>60</v>
      </c>
      <c r="E45" s="1" t="str">
        <f t="shared" si="2"/>
        <v>18|21|36|37|44|110|111|112|113|114|115|222|287</v>
      </c>
    </row>
    <row r="46" spans="3:5" x14ac:dyDescent="0.25">
      <c r="C46">
        <v>379</v>
      </c>
      <c r="D46" t="s">
        <v>119</v>
      </c>
      <c r="E46" s="1" t="str">
        <f t="shared" si="2"/>
        <v>18|21|36|37|44|110|111|112|113|114|115|222|287|379</v>
      </c>
    </row>
    <row r="47" spans="3:5" x14ac:dyDescent="0.25">
      <c r="C47">
        <v>5107</v>
      </c>
      <c r="D47" t="s">
        <v>61</v>
      </c>
      <c r="E47" s="1" t="str">
        <f t="shared" si="2"/>
        <v>18|21|36|37|44|110|111|112|113|114|115|222|287|379|5107</v>
      </c>
    </row>
    <row r="48" spans="3:5" x14ac:dyDescent="0.25">
      <c r="C48">
        <v>5108</v>
      </c>
      <c r="D48" t="s">
        <v>62</v>
      </c>
      <c r="E48" s="1" t="str">
        <f t="shared" si="2"/>
        <v>18|21|36|37|44|110|111|112|113|114|115|222|287|379|5107|5108</v>
      </c>
    </row>
    <row r="49" spans="1:5" x14ac:dyDescent="0.25">
      <c r="C49">
        <v>5126</v>
      </c>
      <c r="D49" t="s">
        <v>87</v>
      </c>
      <c r="E49" s="1" t="str">
        <f t="shared" si="2"/>
        <v>18|21|36|37|44|110|111|112|113|114|115|222|287|379|5107|5108|5126</v>
      </c>
    </row>
    <row r="50" spans="1:5" x14ac:dyDescent="0.25">
      <c r="C50">
        <v>6660</v>
      </c>
      <c r="D50" t="s">
        <v>63</v>
      </c>
      <c r="E50" s="1" t="str">
        <f t="shared" si="2"/>
        <v>18|21|36|37|44|110|111|112|113|114|115|222|287|379|5107|5108|5126|6660</v>
      </c>
    </row>
    <row r="51" spans="1:5" x14ac:dyDescent="0.25">
      <c r="C51">
        <v>6661</v>
      </c>
      <c r="D51" t="s">
        <v>64</v>
      </c>
      <c r="E51" s="1" t="str">
        <f t="shared" si="2"/>
        <v>18|21|36|37|44|110|111|112|113|114|115|222|287|379|5107|5108|5126|6660|6661</v>
      </c>
    </row>
    <row r="52" spans="1:5" x14ac:dyDescent="0.25">
      <c r="E52" s="1"/>
    </row>
    <row r="53" spans="1:5" x14ac:dyDescent="0.25">
      <c r="B53" t="s">
        <v>129</v>
      </c>
      <c r="E53" s="1"/>
    </row>
    <row r="54" spans="1:5" x14ac:dyDescent="0.25">
      <c r="C54">
        <v>18</v>
      </c>
      <c r="D54" t="s">
        <v>49</v>
      </c>
      <c r="E54" s="1"/>
    </row>
    <row r="55" spans="1:5" x14ac:dyDescent="0.25">
      <c r="C55">
        <v>21</v>
      </c>
      <c r="D55" t="s">
        <v>50</v>
      </c>
      <c r="E55" s="1"/>
    </row>
    <row r="56" spans="1:5" x14ac:dyDescent="0.25">
      <c r="C56">
        <v>36</v>
      </c>
      <c r="D56" t="s">
        <v>51</v>
      </c>
      <c r="E56" s="1"/>
    </row>
    <row r="57" spans="1:5" x14ac:dyDescent="0.25">
      <c r="C57">
        <v>37</v>
      </c>
      <c r="D57" t="s">
        <v>52</v>
      </c>
      <c r="E57" s="1"/>
    </row>
    <row r="58" spans="1:5" x14ac:dyDescent="0.25">
      <c r="C58">
        <v>222</v>
      </c>
      <c r="D58" t="s">
        <v>65</v>
      </c>
      <c r="E58" s="1"/>
    </row>
    <row r="59" spans="1:5" x14ac:dyDescent="0.25">
      <c r="C59">
        <v>379</v>
      </c>
      <c r="D59" t="s">
        <v>119</v>
      </c>
      <c r="E59" s="1"/>
    </row>
    <row r="60" spans="1:5" x14ac:dyDescent="0.25">
      <c r="E60" s="1"/>
    </row>
    <row r="61" spans="1:5" x14ac:dyDescent="0.25">
      <c r="A61" s="2" t="s">
        <v>11</v>
      </c>
      <c r="E61" s="1"/>
    </row>
    <row r="62" spans="1:5" x14ac:dyDescent="0.25">
      <c r="B62" t="s">
        <v>43</v>
      </c>
      <c r="E62" s="1"/>
    </row>
    <row r="63" spans="1:5" x14ac:dyDescent="0.25">
      <c r="C63" t="str">
        <f>E83</f>
        <v>23|25|38|39|43|99|120|121|122|123|124|125|224|288|380|5109|5110|5125|6650|6651</v>
      </c>
      <c r="E63" s="1"/>
    </row>
    <row r="64" spans="1:5" x14ac:dyDescent="0.25">
      <c r="C64">
        <v>23</v>
      </c>
      <c r="D64" t="s">
        <v>67</v>
      </c>
      <c r="E64" s="1">
        <f>C64</f>
        <v>23</v>
      </c>
    </row>
    <row r="65" spans="3:5" x14ac:dyDescent="0.25">
      <c r="C65">
        <v>25</v>
      </c>
      <c r="D65" t="s">
        <v>68</v>
      </c>
      <c r="E65" s="1" t="str">
        <f t="shared" ref="E65:E83" si="3">CONCATENATE(E64,"|",C65)</f>
        <v>23|25</v>
      </c>
    </row>
    <row r="66" spans="3:5" x14ac:dyDescent="0.25">
      <c r="C66">
        <v>38</v>
      </c>
      <c r="D66" t="s">
        <v>69</v>
      </c>
      <c r="E66" s="1" t="str">
        <f t="shared" si="3"/>
        <v>23|25|38</v>
      </c>
    </row>
    <row r="67" spans="3:5" x14ac:dyDescent="0.25">
      <c r="C67">
        <v>39</v>
      </c>
      <c r="D67" t="s">
        <v>70</v>
      </c>
      <c r="E67" s="1" t="str">
        <f t="shared" si="3"/>
        <v>23|25|38|39</v>
      </c>
    </row>
    <row r="68" spans="3:5" x14ac:dyDescent="0.25">
      <c r="C68">
        <v>43</v>
      </c>
      <c r="D68" t="s">
        <v>71</v>
      </c>
      <c r="E68" s="1" t="str">
        <f t="shared" si="3"/>
        <v>23|25|38|39|43</v>
      </c>
    </row>
    <row r="69" spans="3:5" x14ac:dyDescent="0.25">
      <c r="C69">
        <v>99</v>
      </c>
      <c r="D69" t="s">
        <v>72</v>
      </c>
      <c r="E69" s="1" t="str">
        <f t="shared" si="3"/>
        <v>23|25|38|39|43|99</v>
      </c>
    </row>
    <row r="70" spans="3:5" x14ac:dyDescent="0.25">
      <c r="C70">
        <v>120</v>
      </c>
      <c r="D70" t="s">
        <v>73</v>
      </c>
      <c r="E70" s="1" t="str">
        <f t="shared" si="3"/>
        <v>23|25|38|39|43|99|120</v>
      </c>
    </row>
    <row r="71" spans="3:5" x14ac:dyDescent="0.25">
      <c r="C71">
        <v>121</v>
      </c>
      <c r="D71" t="s">
        <v>74</v>
      </c>
      <c r="E71" s="1" t="str">
        <f t="shared" si="3"/>
        <v>23|25|38|39|43|99|120|121</v>
      </c>
    </row>
    <row r="72" spans="3:5" x14ac:dyDescent="0.25">
      <c r="C72">
        <v>122</v>
      </c>
      <c r="D72" t="s">
        <v>75</v>
      </c>
      <c r="E72" s="1" t="str">
        <f t="shared" si="3"/>
        <v>23|25|38|39|43|99|120|121|122</v>
      </c>
    </row>
    <row r="73" spans="3:5" x14ac:dyDescent="0.25">
      <c r="C73">
        <v>123</v>
      </c>
      <c r="D73" t="s">
        <v>76</v>
      </c>
      <c r="E73" s="1" t="str">
        <f t="shared" si="3"/>
        <v>23|25|38|39|43|99|120|121|122|123</v>
      </c>
    </row>
    <row r="74" spans="3:5" x14ac:dyDescent="0.25">
      <c r="C74">
        <v>124</v>
      </c>
      <c r="D74" t="s">
        <v>77</v>
      </c>
      <c r="E74" s="1" t="str">
        <f t="shared" si="3"/>
        <v>23|25|38|39|43|99|120|121|122|123|124</v>
      </c>
    </row>
    <row r="75" spans="3:5" x14ac:dyDescent="0.25">
      <c r="C75">
        <v>125</v>
      </c>
      <c r="D75" t="s">
        <v>78</v>
      </c>
      <c r="E75" s="1" t="str">
        <f t="shared" si="3"/>
        <v>23|25|38|39|43|99|120|121|122|123|124|125</v>
      </c>
    </row>
    <row r="76" spans="3:5" x14ac:dyDescent="0.25">
      <c r="C76">
        <v>224</v>
      </c>
      <c r="D76" t="s">
        <v>79</v>
      </c>
      <c r="E76" s="1" t="str">
        <f t="shared" si="3"/>
        <v>23|25|38|39|43|99|120|121|122|123|124|125|224</v>
      </c>
    </row>
    <row r="77" spans="3:5" x14ac:dyDescent="0.25">
      <c r="C77">
        <v>288</v>
      </c>
      <c r="D77" t="s">
        <v>80</v>
      </c>
      <c r="E77" s="1" t="str">
        <f t="shared" si="3"/>
        <v>23|25|38|39|43|99|120|121|122|123|124|125|224|288</v>
      </c>
    </row>
    <row r="78" spans="3:5" x14ac:dyDescent="0.25">
      <c r="C78">
        <v>380</v>
      </c>
      <c r="D78" t="s">
        <v>81</v>
      </c>
      <c r="E78" s="1" t="str">
        <f t="shared" si="3"/>
        <v>23|25|38|39|43|99|120|121|122|123|124|125|224|288|380</v>
      </c>
    </row>
    <row r="79" spans="3:5" x14ac:dyDescent="0.25">
      <c r="C79">
        <v>5109</v>
      </c>
      <c r="D79" t="s">
        <v>82</v>
      </c>
      <c r="E79" s="1" t="str">
        <f t="shared" si="3"/>
        <v>23|25|38|39|43|99|120|121|122|123|124|125|224|288|380|5109</v>
      </c>
    </row>
    <row r="80" spans="3:5" x14ac:dyDescent="0.25">
      <c r="C80">
        <v>5110</v>
      </c>
      <c r="D80" t="s">
        <v>83</v>
      </c>
      <c r="E80" s="1" t="str">
        <f t="shared" si="3"/>
        <v>23|25|38|39|43|99|120|121|122|123|124|125|224|288|380|5109|5110</v>
      </c>
    </row>
    <row r="81" spans="1:5" x14ac:dyDescent="0.25">
      <c r="C81">
        <v>5125</v>
      </c>
      <c r="D81" t="s">
        <v>84</v>
      </c>
      <c r="E81" s="1" t="str">
        <f t="shared" si="3"/>
        <v>23|25|38|39|43|99|120|121|122|123|124|125|224|288|380|5109|5110|5125</v>
      </c>
    </row>
    <row r="82" spans="1:5" x14ac:dyDescent="0.25">
      <c r="C82">
        <v>6650</v>
      </c>
      <c r="D82" t="s">
        <v>85</v>
      </c>
      <c r="E82" s="1" t="str">
        <f t="shared" si="3"/>
        <v>23|25|38|39|43|99|120|121|122|123|124|125|224|288|380|5109|5110|5125|6650</v>
      </c>
    </row>
    <row r="83" spans="1:5" x14ac:dyDescent="0.25">
      <c r="C83">
        <v>6651</v>
      </c>
      <c r="D83" t="s">
        <v>86</v>
      </c>
      <c r="E83" s="1" t="str">
        <f t="shared" si="3"/>
        <v>23|25|38|39|43|99|120|121|122|123|124|125|224|288|380|5109|5110|5125|6650|6651</v>
      </c>
    </row>
    <row r="84" spans="1:5" x14ac:dyDescent="0.25">
      <c r="E84" s="1"/>
    </row>
    <row r="85" spans="1:5" x14ac:dyDescent="0.25">
      <c r="B85" t="s">
        <v>129</v>
      </c>
      <c r="E85" s="1"/>
    </row>
    <row r="86" spans="1:5" x14ac:dyDescent="0.25">
      <c r="C86">
        <v>23</v>
      </c>
      <c r="D86" t="s">
        <v>67</v>
      </c>
      <c r="E86" s="1"/>
    </row>
    <row r="87" spans="1:5" x14ac:dyDescent="0.25">
      <c r="C87">
        <v>25</v>
      </c>
      <c r="D87" t="s">
        <v>68</v>
      </c>
      <c r="E87" s="1"/>
    </row>
    <row r="88" spans="1:5" x14ac:dyDescent="0.25">
      <c r="C88">
        <v>38</v>
      </c>
      <c r="D88" t="s">
        <v>69</v>
      </c>
      <c r="E88" s="1"/>
    </row>
    <row r="89" spans="1:5" x14ac:dyDescent="0.25">
      <c r="C89">
        <v>39</v>
      </c>
      <c r="D89" t="s">
        <v>70</v>
      </c>
      <c r="E89" s="1"/>
    </row>
    <row r="90" spans="1:5" x14ac:dyDescent="0.25">
      <c r="C90">
        <v>224</v>
      </c>
      <c r="D90" t="s">
        <v>79</v>
      </c>
      <c r="E90" s="1"/>
    </row>
    <row r="91" spans="1:5" x14ac:dyDescent="0.25">
      <c r="C91">
        <v>380</v>
      </c>
      <c r="D91" t="s">
        <v>81</v>
      </c>
      <c r="E91" s="1"/>
    </row>
    <row r="92" spans="1:5" x14ac:dyDescent="0.25">
      <c r="E92" s="1"/>
    </row>
    <row r="93" spans="1:5" x14ac:dyDescent="0.25">
      <c r="A93" s="2" t="s">
        <v>12</v>
      </c>
      <c r="E93" s="1"/>
    </row>
    <row r="94" spans="1:5" x14ac:dyDescent="0.25">
      <c r="B94" t="s">
        <v>43</v>
      </c>
      <c r="E94" s="1"/>
    </row>
    <row r="95" spans="1:5" x14ac:dyDescent="0.25">
      <c r="C95" t="str">
        <f>E116</f>
        <v>27|30|32|83|89|99|337|339|341|343|5401|5404|5700|5715|5717|5718|5823|6507|7002|7012|7023</v>
      </c>
      <c r="E95" s="1"/>
    </row>
    <row r="96" spans="1:5" x14ac:dyDescent="0.25">
      <c r="C96">
        <v>27</v>
      </c>
      <c r="D96" t="s">
        <v>88</v>
      </c>
      <c r="E96" s="1">
        <f>C96</f>
        <v>27</v>
      </c>
    </row>
    <row r="97" spans="3:5" x14ac:dyDescent="0.25">
      <c r="C97">
        <v>30</v>
      </c>
      <c r="D97" t="s">
        <v>89</v>
      </c>
      <c r="E97" s="1" t="str">
        <f t="shared" ref="E97:E116" si="4">CONCATENATE(E96,"|",C97)</f>
        <v>27|30</v>
      </c>
    </row>
    <row r="98" spans="3:5" x14ac:dyDescent="0.25">
      <c r="C98">
        <v>32</v>
      </c>
      <c r="D98" t="s">
        <v>90</v>
      </c>
      <c r="E98" s="1" t="str">
        <f t="shared" si="4"/>
        <v>27|30|32</v>
      </c>
    </row>
    <row r="99" spans="3:5" x14ac:dyDescent="0.25">
      <c r="C99">
        <v>83</v>
      </c>
      <c r="D99" t="s">
        <v>91</v>
      </c>
      <c r="E99" s="1" t="str">
        <f t="shared" si="4"/>
        <v>27|30|32|83</v>
      </c>
    </row>
    <row r="100" spans="3:5" s="10" customFormat="1" x14ac:dyDescent="0.25">
      <c r="C100" s="10">
        <v>89</v>
      </c>
      <c r="D100" s="10" t="s">
        <v>577</v>
      </c>
      <c r="E100" s="1" t="str">
        <f t="shared" si="4"/>
        <v>27|30|32|83|89</v>
      </c>
    </row>
    <row r="101" spans="3:5" x14ac:dyDescent="0.25">
      <c r="C101">
        <v>99</v>
      </c>
      <c r="D101" t="s">
        <v>72</v>
      </c>
      <c r="E101" s="1" t="str">
        <f t="shared" si="4"/>
        <v>27|30|32|83|89|99</v>
      </c>
    </row>
    <row r="102" spans="3:5" x14ac:dyDescent="0.25">
      <c r="C102">
        <v>337</v>
      </c>
      <c r="D102" t="s">
        <v>92</v>
      </c>
      <c r="E102" s="1" t="str">
        <f t="shared" si="4"/>
        <v>27|30|32|83|89|99|337</v>
      </c>
    </row>
    <row r="103" spans="3:5" x14ac:dyDescent="0.25">
      <c r="C103">
        <v>339</v>
      </c>
      <c r="D103" t="s">
        <v>93</v>
      </c>
      <c r="E103" s="1" t="str">
        <f t="shared" si="4"/>
        <v>27|30|32|83|89|99|337|339</v>
      </c>
    </row>
    <row r="104" spans="3:5" x14ac:dyDescent="0.25">
      <c r="C104">
        <v>341</v>
      </c>
      <c r="D104" t="s">
        <v>94</v>
      </c>
      <c r="E104" s="1" t="str">
        <f t="shared" si="4"/>
        <v>27|30|32|83|89|99|337|339|341</v>
      </c>
    </row>
    <row r="105" spans="3:5" x14ac:dyDescent="0.25">
      <c r="C105">
        <v>343</v>
      </c>
      <c r="D105" t="s">
        <v>95</v>
      </c>
      <c r="E105" s="1" t="str">
        <f t="shared" si="4"/>
        <v>27|30|32|83|89|99|337|339|341|343</v>
      </c>
    </row>
    <row r="106" spans="3:5" x14ac:dyDescent="0.25">
      <c r="C106">
        <v>5401</v>
      </c>
      <c r="D106" t="s">
        <v>96</v>
      </c>
      <c r="E106" s="1" t="str">
        <f t="shared" si="4"/>
        <v>27|30|32|83|89|99|337|339|341|343|5401</v>
      </c>
    </row>
    <row r="107" spans="3:5" x14ac:dyDescent="0.25">
      <c r="C107">
        <v>5404</v>
      </c>
      <c r="D107" t="s">
        <v>97</v>
      </c>
      <c r="E107" s="1" t="str">
        <f t="shared" si="4"/>
        <v>27|30|32|83|89|99|337|339|341|343|5401|5404</v>
      </c>
    </row>
    <row r="108" spans="3:5" x14ac:dyDescent="0.25">
      <c r="C108">
        <v>5700</v>
      </c>
      <c r="D108" t="s">
        <v>131</v>
      </c>
      <c r="E108" s="1" t="str">
        <f t="shared" si="4"/>
        <v>27|30|32|83|89|99|337|339|341|343|5401|5404|5700</v>
      </c>
    </row>
    <row r="109" spans="3:5" x14ac:dyDescent="0.25">
      <c r="C109">
        <v>5715</v>
      </c>
      <c r="D109" t="s">
        <v>98</v>
      </c>
      <c r="E109" s="1" t="str">
        <f t="shared" si="4"/>
        <v>27|30|32|83|89|99|337|339|341|343|5401|5404|5700|5715</v>
      </c>
    </row>
    <row r="110" spans="3:5" x14ac:dyDescent="0.25">
      <c r="C110">
        <v>5717</v>
      </c>
      <c r="D110" t="s">
        <v>99</v>
      </c>
      <c r="E110" s="1" t="str">
        <f t="shared" si="4"/>
        <v>27|30|32|83|89|99|337|339|341|343|5401|5404|5700|5715|5717</v>
      </c>
    </row>
    <row r="111" spans="3:5" x14ac:dyDescent="0.25">
      <c r="C111">
        <v>5718</v>
      </c>
      <c r="D111" t="s">
        <v>100</v>
      </c>
      <c r="E111" s="1" t="str">
        <f t="shared" si="4"/>
        <v>27|30|32|83|89|99|337|339|341|343|5401|5404|5700|5715|5717|5718</v>
      </c>
    </row>
    <row r="112" spans="3:5" x14ac:dyDescent="0.25">
      <c r="C112">
        <v>5823</v>
      </c>
      <c r="D112" t="s">
        <v>101</v>
      </c>
      <c r="E112" s="1" t="str">
        <f t="shared" si="4"/>
        <v>27|30|32|83|89|99|337|339|341|343|5401|5404|5700|5715|5717|5718|5823</v>
      </c>
    </row>
    <row r="113" spans="2:5" x14ac:dyDescent="0.25">
      <c r="C113">
        <v>6507</v>
      </c>
      <c r="D113" t="s">
        <v>102</v>
      </c>
      <c r="E113" s="1" t="str">
        <f t="shared" si="4"/>
        <v>27|30|32|83|89|99|337|339|341|343|5401|5404|5700|5715|5717|5718|5823|6507</v>
      </c>
    </row>
    <row r="114" spans="2:5" x14ac:dyDescent="0.25">
      <c r="C114">
        <v>7002</v>
      </c>
      <c r="D114" t="s">
        <v>103</v>
      </c>
      <c r="E114" s="1" t="str">
        <f t="shared" si="4"/>
        <v>27|30|32|83|89|99|337|339|341|343|5401|5404|5700|5715|5717|5718|5823|6507|7002</v>
      </c>
    </row>
    <row r="115" spans="2:5" x14ac:dyDescent="0.25">
      <c r="C115">
        <v>7012</v>
      </c>
      <c r="D115" t="s">
        <v>104</v>
      </c>
      <c r="E115" s="1" t="str">
        <f t="shared" si="4"/>
        <v>27|30|32|83|89|99|337|339|341|343|5401|5404|5700|5715|5717|5718|5823|6507|7002|7012</v>
      </c>
    </row>
    <row r="116" spans="2:5" x14ac:dyDescent="0.25">
      <c r="C116">
        <v>7023</v>
      </c>
      <c r="D116" t="s">
        <v>105</v>
      </c>
      <c r="E116" s="1" t="str">
        <f t="shared" si="4"/>
        <v>27|30|32|83|89|99|337|339|341|343|5401|5404|5700|5715|5717|5718|5823|6507|7002|7012|7023</v>
      </c>
    </row>
    <row r="117" spans="2:5" x14ac:dyDescent="0.25">
      <c r="E117" s="1"/>
    </row>
    <row r="118" spans="2:5" x14ac:dyDescent="0.25">
      <c r="B118" t="s">
        <v>129</v>
      </c>
      <c r="E118" s="1"/>
    </row>
    <row r="119" spans="2:5" x14ac:dyDescent="0.25">
      <c r="C119">
        <v>27</v>
      </c>
      <c r="D119" t="s">
        <v>88</v>
      </c>
      <c r="E119" s="1"/>
    </row>
    <row r="120" spans="2:5" x14ac:dyDescent="0.25">
      <c r="C120">
        <v>32</v>
      </c>
      <c r="D120" t="s">
        <v>90</v>
      </c>
      <c r="E120" s="1"/>
    </row>
    <row r="121" spans="2:5" x14ac:dyDescent="0.25">
      <c r="C121">
        <v>5700</v>
      </c>
      <c r="D121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Recordings</vt:lpstr>
      <vt:lpstr>User Types Mapping</vt:lpstr>
      <vt:lpstr>Object, Field and Record Level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</dc:creator>
  <cp:lastModifiedBy>per</cp:lastModifiedBy>
  <cp:lastPrinted>2011-02-28T14:14:18Z</cp:lastPrinted>
  <dcterms:created xsi:type="dcterms:W3CDTF">2011-02-28T12:04:39Z</dcterms:created>
  <dcterms:modified xsi:type="dcterms:W3CDTF">2017-02-23T00:04:21Z</dcterms:modified>
</cp:coreProperties>
</file>